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730" windowHeight="11760"/>
  </bookViews>
  <sheets>
    <sheet name="Sheet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597" i="1"/>
  <c r="J596"/>
  <c r="N578"/>
  <c r="N571"/>
  <c r="N572" s="1"/>
  <c r="Q566"/>
  <c r="N566"/>
  <c r="M566"/>
  <c r="O566" s="1"/>
  <c r="P566" s="1"/>
  <c r="R566" s="1"/>
  <c r="O565"/>
  <c r="O561"/>
  <c r="N561"/>
  <c r="N562" s="1"/>
  <c r="M561"/>
  <c r="M562" s="1"/>
  <c r="O557"/>
  <c r="N557"/>
  <c r="N558" s="1"/>
  <c r="M557"/>
  <c r="M558" s="1"/>
  <c r="O553"/>
  <c r="N553"/>
  <c r="N554" s="1"/>
  <c r="M553"/>
  <c r="M554" s="1"/>
  <c r="O548"/>
  <c r="Q550" s="1"/>
  <c r="N548"/>
  <c r="N550" s="1"/>
  <c r="M548"/>
  <c r="M550" s="1"/>
  <c r="O550" s="1"/>
  <c r="P550" s="1"/>
  <c r="O544"/>
  <c r="Q545" s="1"/>
  <c r="N544"/>
  <c r="N545" s="1"/>
  <c r="M544"/>
  <c r="M545" s="1"/>
  <c r="N542"/>
  <c r="M542"/>
  <c r="O85"/>
  <c r="N85"/>
  <c r="N64"/>
  <c r="O558" l="1"/>
  <c r="P558" s="1"/>
  <c r="Q558" s="1"/>
  <c r="R558" s="1"/>
  <c r="O554"/>
  <c r="P554" s="1"/>
  <c r="Q554" s="1"/>
  <c r="R554" s="1"/>
  <c r="O562"/>
  <c r="P562" s="1"/>
  <c r="Q562" s="1"/>
  <c r="R562" s="1"/>
  <c r="R550"/>
  <c r="O545"/>
  <c r="P545" s="1"/>
  <c r="R545" s="1"/>
</calcChain>
</file>

<file path=xl/sharedStrings.xml><?xml version="1.0" encoding="utf-8"?>
<sst xmlns="http://schemas.openxmlformats.org/spreadsheetml/2006/main" count="1294" uniqueCount="583">
  <si>
    <t xml:space="preserve">LAMPIRAN </t>
  </si>
  <si>
    <t>:</t>
  </si>
  <si>
    <t>PERATURAN GUBERNUR SULAWESI BARAT</t>
  </si>
  <si>
    <t>NOMOR</t>
  </si>
  <si>
    <t>TANGGAL</t>
  </si>
  <si>
    <t xml:space="preserve">TENTANG </t>
  </si>
  <si>
    <t xml:space="preserve">STANDAR BIAYA MASUKAN PENYUSUNAN RENCANA KERJA ANGGARAN ORGANISASI PERANGKAT DAERAH </t>
  </si>
  <si>
    <t>PROVINSI SULAWESI BARAT TAHUN ANGGARAN 2017</t>
  </si>
  <si>
    <t>STANDAR BIAYA MASUKAN PENYUSUNAN RENCANA KERJA ANGGARAN ORGANISASI PERANGKAT DAERAH PROVINSI SULAWESI BARAT TAHUN ANGGARAN 2017</t>
  </si>
  <si>
    <t>NO. REK.</t>
  </si>
  <si>
    <t>URAIAN</t>
  </si>
  <si>
    <t>SATUAN</t>
  </si>
  <si>
    <t>BIAYA TA.2016</t>
  </si>
  <si>
    <t>BIAYA</t>
  </si>
  <si>
    <t>KET.</t>
  </si>
  <si>
    <t>5.1.</t>
  </si>
  <si>
    <t>BELANJA TIDAK LANGSUNG</t>
  </si>
  <si>
    <t>5.1.1</t>
  </si>
  <si>
    <t>BELANJA PEGAWAI</t>
  </si>
  <si>
    <t>TAMBAHAN PENGHASILAN BAGI APARATUR SIPIL NEGARA</t>
  </si>
  <si>
    <t>Kriteria dan besaran Tambahan Penghasilan bagi Pegawai Negeri Sipil/ASN Pemerintah Provinsi Sulawesi Barat disesuaikan dengan Peraturan Gubernur Sulawesi Barat yang mengatur tentang Kriteria Pemberian Tambahan Penghasilan Bagi Pegawai Negeri Sipil/ASN Pada Pemerintah Provinsi Sulawesi Barat</t>
  </si>
  <si>
    <t>5.2.</t>
  </si>
  <si>
    <t>BELANJA  LANGSUNG</t>
  </si>
  <si>
    <t>5.2.1</t>
  </si>
  <si>
    <t>HONORARIUM PERANGKAT UNIT LAYANAN PENGADAAN (ULP)</t>
  </si>
  <si>
    <t>-</t>
  </si>
  <si>
    <t>Diatur dalam aturan Renumerasi ASN TIDAK DIBERIKAN LAGI HONORARIUM</t>
  </si>
  <si>
    <t>a. Kepala ULP</t>
  </si>
  <si>
    <t>OB</t>
  </si>
  <si>
    <t>b. Sekretaris/ Staf Pendukung</t>
  </si>
  <si>
    <t>HONORARIUM PENYELENGGARA KEGIATAN DIKLAT</t>
  </si>
  <si>
    <t>a. Penceramah</t>
  </si>
  <si>
    <t>OJP</t>
  </si>
  <si>
    <t>a.</t>
  </si>
  <si>
    <t>Penceramah.</t>
  </si>
  <si>
    <t>Honor penceramah dapat diberikan kepada Pejabat Negara/ PNSD/ASN/Anggota Polri/ TNI/ Praktisi yang memberikan wawasan pengetahuan dan atau sharing experince sesuai dengan keahliannya kepada peserta diklat pada kegiatan pendidikan dan pelatihan</t>
  </si>
  <si>
    <t>b.</t>
  </si>
  <si>
    <t>Pengajar dari luar OPD Penyelenggara</t>
  </si>
  <si>
    <t>Honorarium dapat diberikan kepada pengajar yang berasal dari luar OPD penyelenggara sepanjang kebutuhan pengajar tidak terpenuhi dari OPD penyelenggara</t>
  </si>
  <si>
    <t>c. Pengajar yang berasal dari dalam satker penyelenggara</t>
  </si>
  <si>
    <t>c.</t>
  </si>
  <si>
    <t>Pengajar dari dalam OPD Penyelenggara</t>
  </si>
  <si>
    <t xml:space="preserve">Honorarium dapat diberikan kepada pengajar dari dalam OPD penyelenggara baik widyaiswara maupun pegawai lainnya. Bagi widyaiswara, honorarium diberikan atas kelebihan jumlah minimal jam tatap muka. Ketentuan jumlah minimal tatap muka mengacu pada ketentuan yang berlaku. Satu jam pelajaran sama dengan 45 menit  </t>
  </si>
  <si>
    <t>HONORARIUM KEGIATAN</t>
  </si>
  <si>
    <t>OK</t>
  </si>
  <si>
    <t>Diberikan kepada Non PNSD/ASN yang berdasarkan Keputusan Gubernur/ Pengguna Anggaran/ Kuasa Pengguna Anggaran diberi tugas melaksanakan kegiatan. Pemberian honorarium perkegiatan jika bekerja pada kegiatan tertentu dan tidak bersifat rutin.</t>
  </si>
  <si>
    <t>DARI TAHUN 2016 TIDAK PERNAH MENGALAMI KENAIKAN</t>
  </si>
  <si>
    <t xml:space="preserve"> Pemberian Honorarium juga dapat dilakukan perbulan jika bekerja rutin setiap bulan yang dibuktikan dengan daftar kehadiran.</t>
  </si>
  <si>
    <t>HONORARIUM OPERATOR</t>
  </si>
  <si>
    <t>a. Operator Komputer</t>
  </si>
  <si>
    <t>Diberikan kepada Non PNSD/ASN yang berdasarkan  Keputusan  Gubernur/ Pengguna Anggaran/ Kuasa Pengguna Anggaran ditetapkan sebagai operator komputer,  administrator jaringan dan petugas Bendung,  petugas Pintu Air,  petugas pencatat data curah hujan,  petugas pos duga air dan  petugas klimatologi pada Dinas Pekerjaan Umum dan Perumahan Rakyat.</t>
  </si>
  <si>
    <t>b. Administrator Jaringan</t>
  </si>
  <si>
    <t>c. Operator Mesin</t>
  </si>
  <si>
    <t>d. Petugas Bendung</t>
  </si>
  <si>
    <t>e. Petugas Pintu Air</t>
  </si>
  <si>
    <t>f. Petugas Pencatat Data Curah Hujan</t>
  </si>
  <si>
    <t>g. Petugas Pos Duga Air</t>
  </si>
  <si>
    <t>h. Petugas Klimatologi</t>
  </si>
  <si>
    <t>i. Operator SIMDA</t>
  </si>
  <si>
    <t>HONORARIUM KELEBIHAN JAM PENELITIAN/PEREKAYASAAN</t>
  </si>
  <si>
    <t xml:space="preserve"> </t>
  </si>
  <si>
    <t>Peneliti/ Perekayasa Utama</t>
  </si>
  <si>
    <t>OJ</t>
  </si>
  <si>
    <t>Diberikan kepada fungsional peneliti yang diberi tugas berdasarkan surat perintah dari pejabat yang berwenang untuk melakukan penelitian, paling banyak 4 (empat) jam sehari.</t>
  </si>
  <si>
    <t>Peneliti/ Perekayasa Madya</t>
  </si>
  <si>
    <t>Peneliti/ Perekayasa Muda</t>
  </si>
  <si>
    <t>d.</t>
  </si>
  <si>
    <t>Peneliti/ Perekayasa Pertama</t>
  </si>
  <si>
    <t>HONORARIUM PENUNJANG PENELITIAN/PEREKAYASAAN</t>
  </si>
  <si>
    <t xml:space="preserve">Pembantu Peneliti/ Perekayasa </t>
  </si>
  <si>
    <t>Diberikan kepada PNSD/ASN dan Non PNS yang berdasarkan surat perintah pejabat yang berwenang diberi tugas untuk menunjang kegiatan penelitian yang dilakukan oleh fungsional peneliti</t>
  </si>
  <si>
    <t>Koordinator Peneliti/ Perekayasa</t>
  </si>
  <si>
    <t>Sekretariat Peneliti/ Perekayasa</t>
  </si>
  <si>
    <t>Pengolah Data</t>
  </si>
  <si>
    <t>Penelitian/ Perekayasaan</t>
  </si>
  <si>
    <t>e.</t>
  </si>
  <si>
    <t>Petugas Survey</t>
  </si>
  <si>
    <t>OR</t>
  </si>
  <si>
    <t>f.</t>
  </si>
  <si>
    <t>Pembantu Lapangan</t>
  </si>
  <si>
    <t>OH</t>
  </si>
  <si>
    <t>HONORARIUM PENGAWAL, ADC, PENGEMUDI, PRAMUBAKTI,</t>
  </si>
  <si>
    <t xml:space="preserve">SATPAM, PETUGAS KEAMANAN, PEMASANG TENDA, PENJAGA </t>
  </si>
  <si>
    <t xml:space="preserve">GUDANG, IMAM MASJID, MUADZIN, SECURITY MASJID/KANTOR </t>
  </si>
  <si>
    <t>DAN PETUGAS KEBERSIHAN</t>
  </si>
  <si>
    <r>
      <rPr>
        <sz val="9"/>
        <rFont val="Tahoma"/>
        <family val="2"/>
      </rPr>
      <t>a. Pengawal/Ajudan, ADC, Satpam, Petugas Keamanan dan Pengemud</t>
    </r>
    <r>
      <rPr>
        <sz val="9"/>
        <color theme="1"/>
        <rFont val="Tahoma"/>
        <family val="2"/>
      </rPr>
      <t>i</t>
    </r>
  </si>
  <si>
    <t>Diberikan kepada Non PNSD/ASN yang ditunjuk untuk melakukan kegiatan sesuai dengan tugas dan fungsinya, berdasarkan surat keputusan pejabat yang berwenang/kontrak kerja. Besaran satuan biaya belum termasuk seragam dan perlengkapan, jika melalui jasa pihak ketiga berlaku ketentuan  bagi pemberi kerja untuk membayar iuran/premi jaminan sosial atau kesehatan berdasarkan ketentuan aturan yang berlaku</t>
  </si>
  <si>
    <t>b. Petugas Kebersihan dan Pramubakti/Pramusaji</t>
  </si>
  <si>
    <t>c. Juru Masak</t>
  </si>
  <si>
    <t>d.  Pemasang Tenda</t>
  </si>
  <si>
    <t>e. Penjaga Gudang</t>
  </si>
  <si>
    <t xml:space="preserve"> Dalam satu tahun anggaran dapat dialokasikan tambahan honorarium sebanyak (1) bulan sebagai tunjangan hari raya keagamaan</t>
  </si>
  <si>
    <t>HONORARIUM TENAGA TEKHNIS</t>
  </si>
  <si>
    <t>Tenaga Tekhnis Instalasi Listrik</t>
  </si>
  <si>
    <t xml:space="preserve">Diberikan kepada Non PNSD/ASN yang bertugas sebagai tenaga teknis Instalasi, Sistem Informasi Manajemen Keuangan Daerah  (SIMDA), Perawat Taman/ Halaman/ Tanaman,  Perawat kolam, Pengawas Kapal/Perikanan, Tenaga Perbenihan Ikan, Penjaga Gudang dan Pendamping Teknis SIMDA berdasarkan keputusan Gubernur/Pengguna Anggaran/Kuasa Pengguna Anggaran. </t>
  </si>
  <si>
    <t>Tenaga Tekhnis Instalasi Air</t>
  </si>
  <si>
    <t xml:space="preserve">Tenaga Tekhnis SIMDA </t>
  </si>
  <si>
    <t>Tenaga Tekhnis TIK</t>
  </si>
  <si>
    <t>Tenaga Pendamping Teknis SIMDA</t>
  </si>
  <si>
    <t>Tenaga Tekhnis Perawat Taman/Halaman/Tanaman</t>
  </si>
  <si>
    <t>g.</t>
  </si>
  <si>
    <t>Tenaga Tekhnis Perawat Kolam</t>
  </si>
  <si>
    <t>HONORARIUM PENGELOLA LAYANAN PENGADAAN SECARA ELEKTRONIK (LPSE) DAN SISTEM INFORMASI KEUANGAN DAERAH</t>
  </si>
  <si>
    <t>a. Ketua/ Kepala LPSE</t>
  </si>
  <si>
    <t>Diberikan kepada PNSD/ASN dan Non PNSD/ASN yang berdasarkan Keputusan Gubernur ditunjuk sebagai pengelola Layanan Pengadaan Secara Elektronik (LPSE) Provinsi Sulawesi Barat. Organisasi LPSE Provinsi Sulawesi Barat berbeda dengan organisasi Unit Layanan Pengadaan (ULP) Provinsi Sulawesi Barat.</t>
  </si>
  <si>
    <t>b. Sekretaris LPSE</t>
  </si>
  <si>
    <t>c. Administrator Sistem (Admin PPE)</t>
  </si>
  <si>
    <t>d. Administrator Jaringan</t>
  </si>
  <si>
    <t>Honorarium LPSE dianggarkan pada Biro Perekonomian dan Administrasi Pembangunan Sekretariat Daerah</t>
  </si>
  <si>
    <t>e. Administrator Agency</t>
  </si>
  <si>
    <t>f. Verifikator</t>
  </si>
  <si>
    <t>g. Helpdesk</t>
  </si>
  <si>
    <t>h. Traineer</t>
  </si>
  <si>
    <t>i. Pelaksana Sekretariat</t>
  </si>
  <si>
    <t xml:space="preserve">HONORARIUM PENGELOLA TEKNOLOGI, INFORMASI DAN KOMUNIKASI </t>
  </si>
  <si>
    <t>Diberikan kepada Non PNSD/ASN yang dalam rangka operasionalisasi Teknologi, Informasi dan Komunikasi (TIK) dalam Lingkup Pemprov Sulawesi Barat (tugas pokok Dinas Perhubungan) ditetapkan sebagai Pengelola TIK</t>
  </si>
  <si>
    <t>TUNJANGAN KEHORMATAN KOMISI PENYIARAN INDONESIA</t>
  </si>
  <si>
    <t>a. Ketua</t>
  </si>
  <si>
    <t>b. Wakil Ketua</t>
  </si>
  <si>
    <t>c. Anggota</t>
  </si>
  <si>
    <t>HONORARIUM PENYULUH/ FASILITATOR/ STAF AHLI</t>
  </si>
  <si>
    <t>Pendidikan SLTA</t>
  </si>
  <si>
    <t>maks sama dgn UMP</t>
  </si>
  <si>
    <t>Diberikan sebagai pengganti upah kerja kepada Non PNSD yang diangkat untuk melakukan penyuluhan berdasarkan surat keputusan pejabat yang berwenang</t>
  </si>
  <si>
    <t>Pendidikan Sarjana Muda</t>
  </si>
  <si>
    <t>maks 114% dari UMP</t>
  </si>
  <si>
    <t>Pendidikan Sarjana (S1)</t>
  </si>
  <si>
    <t>maks 124% dari UMP</t>
  </si>
  <si>
    <t>Pendidikan Master (S2)</t>
  </si>
  <si>
    <t>maks 133% dari UMP</t>
  </si>
  <si>
    <t>Praktisi Khusus/ Tenaga Ahli/Konsultan</t>
  </si>
  <si>
    <t>SATUAN BIAYA OPERASIONAL PENYULUH</t>
  </si>
  <si>
    <t>Biaya Operasional Penyuluh adalah Satuan Biaya yang digunakan untuk perencanaan kebutuhan biaya bantuan transportasi bagi para pegawai ASN sebagai Penyluh dalam rangka mengunjungi daerah binaannya sebagaimana dimaksud pada UU nomor 16 Tahun 2006 tentang Sistem Penyuluhan Pertanian, Perikanan dan Kehutanan</t>
  </si>
  <si>
    <t>HONORARIUM TIM PENYUSUNAN JURNAL DAN BULETIN/MAJALAH/PENGELOLA WEBSITE</t>
  </si>
  <si>
    <t>I. Penyusunan Jurnal</t>
  </si>
  <si>
    <t>a. Penanggung Jawab</t>
  </si>
  <si>
    <t>Oter</t>
  </si>
  <si>
    <t>Diberikan kepada Non ASN yang diberi tugas untuk menyusun dan menerbitkan jurnal berdasarkan surat keputusan pejabat yang berwenang bagi ASN dapat diberikan berdasarkan surat keputusan pejabat yang berwenang</t>
  </si>
  <si>
    <t>b. Redaktur</t>
  </si>
  <si>
    <t>c. Penyunting/Editor</t>
  </si>
  <si>
    <t>d. Design Grafis dan Fotografer</t>
  </si>
  <si>
    <t>e. Sekretariat</t>
  </si>
  <si>
    <t>Pembuat Artikel</t>
  </si>
  <si>
    <t>Halaman</t>
  </si>
  <si>
    <t>II. Penyusunan Buletin/ Majalah</t>
  </si>
  <si>
    <t>f. Pembuat Artikel</t>
  </si>
  <si>
    <t>III. Pengelola Website</t>
  </si>
  <si>
    <t>d. Web Admin</t>
  </si>
  <si>
    <t>e. Web Developer</t>
  </si>
  <si>
    <t>HONORARIUM PERSIDANGAN MAJELIS TP-TGR</t>
  </si>
  <si>
    <t>a. Ketua Majelis Persidangan</t>
  </si>
  <si>
    <t>OSid</t>
  </si>
  <si>
    <t>Diberikan kepada ASN dan Non ASN yang berdasarkan Keputusan Gubernur ditetapkan sebagai Majelis TP-TGR Pemerintah Provinsi Sulawesi Barat yang terdiri dari Majelis, Penuntut dan Tim Tindak Lanjut, Panitera Sidang, Notulen Sidang dan Staf Sekretariat Majelis yang melakukan penyusunan dan penggandaan Surat Tuntutan Tim Tindak Lanjut setiap satu kali bersidang</t>
  </si>
  <si>
    <t>b. Anggota Majelis Persidangan</t>
  </si>
  <si>
    <t>c. Panitera Penuntut Tim Tindak Lanjut</t>
  </si>
  <si>
    <t>d. Notulen Sidang</t>
  </si>
  <si>
    <t>e. Operator</t>
  </si>
  <si>
    <t>f. Staf Sekretariat Majelis TP-TGR dalam Menyusun Surat Tuntutan/Dakwaan</t>
  </si>
  <si>
    <t xml:space="preserve">e. Keamanan </t>
  </si>
  <si>
    <t>HONORARIUM UNIT LAYANAN PENATAUSAHAAN ADMINISTRASI PINJAMAN DARI PUSAT INVESTASI PEMERINTAH KEMENTERIAN KEUANGAN DI PROVINSI SULAWESI BARAT</t>
  </si>
  <si>
    <t xml:space="preserve">Penanggung Jawab </t>
  </si>
  <si>
    <t xml:space="preserve">Diberikan kepada ASN yang berdasarkan Keputusan Gubernur ditetapkan sebagai Penanggung Jawab, Pengarah, Ketua, Sekretaris, Anggota Pengelola, Koordinator Sekretariat, dan Anggota Sekretariat Unit Layanan Penatausahaan Administrasi Pinjaman Dari Pusat Investasi Pemerintah Kementerian Keuangan Di Provinsi Sulawesi Barat </t>
  </si>
  <si>
    <t>Pengarah</t>
  </si>
  <si>
    <t xml:space="preserve">Ketua </t>
  </si>
  <si>
    <t>Wakil Ketua</t>
  </si>
  <si>
    <t>Sekretaris</t>
  </si>
  <si>
    <t xml:space="preserve">f. </t>
  </si>
  <si>
    <t>Wakil Sekretaris</t>
  </si>
  <si>
    <t>Honorarium dianggarkan pada Biro Keuangan dan Asset Setda Provinsi Sulawesi Barat</t>
  </si>
  <si>
    <t>Anggota Tim Pengelola</t>
  </si>
  <si>
    <t>h.</t>
  </si>
  <si>
    <t>Koordinator Sekretariat</t>
  </si>
  <si>
    <t>i.</t>
  </si>
  <si>
    <t>Anggota Sekretariat</t>
  </si>
  <si>
    <t>HONORARIUM TEPPRA</t>
  </si>
  <si>
    <t>Diberikan kepadaASN yang berdasarkan Keputusan Gubernur ditetapkan sebagai Tim dan/ Pengelola TEPPRA Provinsi Sulawesi Barat  Tahun Anggaran 2016.</t>
  </si>
  <si>
    <t>Ketua Tim</t>
  </si>
  <si>
    <t xml:space="preserve">Sekretaris </t>
  </si>
  <si>
    <t>Anggota</t>
  </si>
  <si>
    <t>Honorarium dianggarkan pada Biro Perekonomian dan Administrasi Pembangunan Setda Provinsi Sulawesi Barat</t>
  </si>
  <si>
    <t>Pejabat Penghubung TEPPRA</t>
  </si>
  <si>
    <t>Sekretaris Sekretariat TEPPRA</t>
  </si>
  <si>
    <t>Administrator TEPPRA</t>
  </si>
  <si>
    <t>Admin Support Bidang Monev</t>
  </si>
  <si>
    <t>Admin Support Bidang Pelaporan dan Data</t>
  </si>
  <si>
    <t>Admin Support Bidang Ketatausahaan</t>
  </si>
  <si>
    <t>j.</t>
  </si>
  <si>
    <t>Admin Support TIK</t>
  </si>
  <si>
    <t>k.</t>
  </si>
  <si>
    <t>Staf Operasional</t>
  </si>
  <si>
    <t>l.</t>
  </si>
  <si>
    <t>Operator TEPPRA SKPD</t>
  </si>
  <si>
    <t xml:space="preserve">HONORARIUM T A P D </t>
  </si>
  <si>
    <t>Ketua</t>
  </si>
  <si>
    <t>Diberikan kepada ASN yang berdasarkan Keputusan Gubernur ditetapkan sebagai Tim Anggaran Pemerintah Daerah Provinsi Sulawesi Barat</t>
  </si>
  <si>
    <t>Sekretaris/ Kepala Sekretariat</t>
  </si>
  <si>
    <t>Anggota TAPD</t>
  </si>
  <si>
    <t>Koordinator</t>
  </si>
  <si>
    <t>Wakil Koordinator</t>
  </si>
  <si>
    <t>Sekretariat</t>
  </si>
  <si>
    <t>HONORARIUM TIM PENGENDALI INVESTASI DAERAH</t>
  </si>
  <si>
    <t>I. TIM KEBIJAKAN TPID</t>
  </si>
  <si>
    <t>Diberikan kepada ASN dan Non ASN  yang berdasarkan Keputusan Gubernur ditetapkan sebagai Tim Pengendali Inflasi Daerah Provinsi Sulawesi Barat/ Sekretariat TPID Provinsi Sulawesi Barat</t>
  </si>
  <si>
    <t>II. TIM TEKNIS TPID</t>
  </si>
  <si>
    <t>III. SEKRETARIAT TPID</t>
  </si>
  <si>
    <t>HONORARIUM PENGELOLA IT DAN RUANG OVAL GUBERNUR</t>
  </si>
  <si>
    <t>Penanggungjawab</t>
  </si>
  <si>
    <t>Diberikan kepada ASN dan Non ASN yang berdasarkan Keputusan Gubernur ditugaskan mengurus IT Gubernur Sulawesi Barat</t>
  </si>
  <si>
    <t>Koordinator Teknis</t>
  </si>
  <si>
    <t>Opeartor IT</t>
  </si>
  <si>
    <t>Honorarium dianggarkan pada Biro Umum Dan Perlengkapan Setda Provinsi Sulawesi Barat</t>
  </si>
  <si>
    <t xml:space="preserve">HONOR TIM KERJA/ SATGAS/ TIM GABUNGAN LINTAS </t>
  </si>
  <si>
    <t>SEKTOR PADA SKPD</t>
  </si>
  <si>
    <t>a. Tim Pengarah</t>
  </si>
  <si>
    <t>Diberikan kepada ASN dan Non ASN yang berdasarkan Keputusan Gubernur ditugaskan sebagaiTim Kerja/  Satgas/ Tim Gabungan Lintas Sektor pada Satuan Kerja Perangkat Daerah</t>
  </si>
  <si>
    <t>b. Anggota Tim Pengarah</t>
  </si>
  <si>
    <t>c. Penanggung Jawab</t>
  </si>
  <si>
    <t>d. Wakil Penanggung Jawab</t>
  </si>
  <si>
    <t>Honorarium dianggarkan pada masing-masing SKPD Provinsi Sulawesi Barat</t>
  </si>
  <si>
    <t>e. Koordinator</t>
  </si>
  <si>
    <t>f. Anggota Tim</t>
  </si>
  <si>
    <t xml:space="preserve">BIAYA BANTUAN BEA SISWA PROGRAM GELAR/NON GELAR </t>
  </si>
  <si>
    <t>DALAM NEGERI</t>
  </si>
  <si>
    <t>I. Belanja Bea Siswa Tugas Belajar D-3</t>
  </si>
  <si>
    <r>
      <t xml:space="preserve">Satuan Biaya terdiri dari biaya hidup dan biaya operasional, uang buku dan referensi per tahun. Biaya untuk Pendidikan ditanggung oleh Pemerintah Daerah secara </t>
    </r>
    <r>
      <rPr>
        <i/>
        <sz val="9"/>
        <rFont val="Tahoma"/>
        <family val="2"/>
      </rPr>
      <t>at cost</t>
    </r>
    <r>
      <rPr>
        <sz val="9"/>
        <rFont val="Tahoma"/>
        <family val="2"/>
      </rPr>
      <t xml:space="preserve"> sedangkan untuk biaya riset program dapat dialokasikan bantuan biaya riset sesuai kemampuan keuangan daerah yang dalam pengusulannya dilampiri dengan Kerangka Acuan Kerja, Rincian Anggaran Biaya (RAB), dan Surat Pernyataan Tanggung Jawab Mutlak (SPTJM).</t>
    </r>
  </si>
  <si>
    <t>Biaya Hidup dan Biaya Operasional</t>
  </si>
  <si>
    <t>OT</t>
  </si>
  <si>
    <t>Uang Buku dan Referensi</t>
  </si>
  <si>
    <t>II. Belanja Bea Siswa Tugas Belajar S-1</t>
  </si>
  <si>
    <t>III. Belanja Bea Siswa Tugas Belajar S-2</t>
  </si>
  <si>
    <t>IV. Belanja Bea Siswa Tugas Belajar S-3</t>
  </si>
  <si>
    <t>SATUAN BIAYA DIKLAT PIMPINAN/STRUKTURAL</t>
  </si>
  <si>
    <t>Diklat Pimpinan Tk.I</t>
  </si>
  <si>
    <t>per peserta</t>
  </si>
  <si>
    <t>Berdasarkan Peraturan Kepala LAN Nomor 8 Tahun 2016 Tentang Perubahan Peraturan Kepala Lembaga Administrasi Negara Nomor 2 Tahun 2016 tentang Rincian Biaya Penyelenggaraan Pendidikan dan Pelatihan Kepemimpinan Tingkat I, Tingkat II, Tingkat III, Tingkat IV, Prajabatan calon pegawai negeri sipil golongan I dan Golongan II serta prajabatan calon pegawai negeri Sipil Golongan III yang diangkat dari Tenaga Honorer Kategor 1 dan/atau kategori II</t>
  </si>
  <si>
    <t>Diklat Pimpinan Tk.II</t>
  </si>
  <si>
    <t>Diklat Pimpinan Tk.III</t>
  </si>
  <si>
    <t>Diklat Pimpinan Tk.IV</t>
  </si>
  <si>
    <t>SATUAN BIAYA LATIHAN PRAJABATAN</t>
  </si>
  <si>
    <t>Golongan I dan II</t>
  </si>
  <si>
    <t>Golongan III</t>
  </si>
  <si>
    <t>5.2.2</t>
  </si>
  <si>
    <t>BELANJA BARANG DAN JASA</t>
  </si>
  <si>
    <t xml:space="preserve">BELANJA JASA  NARASUMBER DAN MODERATOR WORKSHOP/SEMINAR/SOSIALISASI/BIMTEK/ RAKOR/FORUM/PELATIHAN/DISEMINASI DAN SEJENISNYA </t>
  </si>
  <si>
    <t>1.1. Narasumber / Pemateri / Pemakalah / Pembahas Utama</t>
  </si>
  <si>
    <t>Diberikan kepada PNS dan PNSD Provinsi Sulawesi Barat serta Non PNS (untuk Pakar/Praktisi/Pembicara Khusus) yang berdasarkan surat tugas ditetapkan sebagai Narasumber/Pemateri/Pemakalah/Pembahas Utama atau sebagai Moderator Dalam Kegiatan Workshop/Seminar/Sosialisasi/Bintek/Rakor/Forum/Pelatihan/Diseminasi dan sejenisnya. Satu jam pelajaran sama dengan 60 (enam puluh) menit</t>
  </si>
  <si>
    <t>Menteri/Pejabat setingkat Menteri/Pejabat Negara Lainnya</t>
  </si>
  <si>
    <t>Pejabat Eselon I/yang disetarakan</t>
  </si>
  <si>
    <t>Pakar/Praktisi/Pembicara Khusus PNS</t>
  </si>
  <si>
    <t>Pakar/Praktisi/Pembicara Khusus Non PNS</t>
  </si>
  <si>
    <t>Pejabat Eselon II/ yang disetarakan</t>
  </si>
  <si>
    <t>Pejabat Eselon III ke bawah/yang disetarakan</t>
  </si>
  <si>
    <t>1.2. Moderator</t>
  </si>
  <si>
    <t>BELANJA JASA PEMBACA DOA/ROHANIAWAN/MC</t>
  </si>
  <si>
    <t>Diberikan kepada PNSD dan Non PNSD yang ditugaskan sebagai pembaca Doa dan Master Of Ceremony (MC),Honorarium yang Diberikan kepada seseorang yang ditugaskan oleh pejabat yang berwenang sebagai rohaniawan dalam pengambilan Sumpah Jabatan</t>
  </si>
  <si>
    <t>BELANJA JASA TENAGA AHLI/STAF AHLI/INSTRUKTUR YANG BERSTATUS PEGAWAI NEGERI SIPIL</t>
  </si>
  <si>
    <t xml:space="preserve">3.1. Jasa Tenaga Ahli/ Staf Ahli </t>
  </si>
  <si>
    <t xml:space="preserve">                                                                                                                                                                                                                                                                                                                                                                                                                                                                                                                                                                                                                                                                                                                                                                                                                                                                                                                         </t>
  </si>
  <si>
    <t>Pendidikan Pasca Sarjana (S2)</t>
  </si>
  <si>
    <t>Pendidikan Doktor (S3)</t>
  </si>
  <si>
    <t>Profesor</t>
  </si>
  <si>
    <t xml:space="preserve">3.2. Jasa Tenaga Ahli/ Staf Ahli </t>
  </si>
  <si>
    <t>3.3. Jasa Instruktur</t>
  </si>
  <si>
    <t>BELANJA JASA TENAGA AHLI/STAF AHLI/INSTRUKTUR YANG BERSTATUS NON PEGAWAI NEGERI SIPIL</t>
  </si>
  <si>
    <t xml:space="preserve">4.1. Jasa Tenaga Ahli/ Staf Ahli </t>
  </si>
  <si>
    <t xml:space="preserve">4.2. Jasa Tenaga Ahli/ Staf Ahli </t>
  </si>
  <si>
    <t>4.3. Jasa Instruktur</t>
  </si>
  <si>
    <t xml:space="preserve"> BELANJA JASA TENAGA AHLI PADA DEWAN PERWAKILAN </t>
  </si>
  <si>
    <t>RAKYAT DAERAH</t>
  </si>
  <si>
    <t>a. Tenaga Ahli Khusus DPRD</t>
  </si>
  <si>
    <t>Diberikan kepada Non PNS yang berdasarkan Keputusan Gubernur/ Pengguna Anggaran/ Kuasa Pengguna Anggaran ditetapkan sebagai Tenaga Ahli Khusus DPRD dan Tenaga Ahli Sekpri Pimpinan DPRD</t>
  </si>
  <si>
    <t>b. Tenaga Ahli Sekpri Pimpinan DPRD</t>
  </si>
  <si>
    <t xml:space="preserve">BELANJA JASA TENAGA AHLI GUBERNUR </t>
  </si>
  <si>
    <t>a. Setara Eselon I b</t>
  </si>
  <si>
    <t>b. Setara Eselon II a</t>
  </si>
  <si>
    <t>c. Setara Eselon III a</t>
  </si>
  <si>
    <t>BELANJA PEGAWAI TIDAK TETAP</t>
  </si>
  <si>
    <t>Diberikan kepada Non PNSD yang berdasarkan Keputusan Gubernur/Pengguna Anggaran/Kuasa Pengguna Anggaran diberi tugas melaksanakan kegiatan rutin setiap bulan yang dibuktikan dengan daftar hadir</t>
  </si>
  <si>
    <t>BIAYA UANG SAKU</t>
  </si>
  <si>
    <t>Uang saku pemeriksa dalam lokasi perkantoran yang sama</t>
  </si>
  <si>
    <t xml:space="preserve">Diberikan sebagai biaya kompensasi kepada aparat fungsional pemeriksa (auditor) berdasarkan surat perintah pejabat yang berwenang yang diberi tugas untuk melakukan kegiatan pemeriksaan (audit) dalam lokasi perkantoran yang sama dan dilaksanakan lebih 8 (delapan) jam. Terhadap auditor tersebut tidak diberikan uang makan, uang lembur dan uang makan lembur. </t>
  </si>
  <si>
    <t>Uang saku peserta kegiatan</t>
  </si>
  <si>
    <t>Uang saku peserta lomba</t>
  </si>
  <si>
    <t>Satuan biaya yang diberikan kepada PNS/PTT/Masyarakat yang berdasarkan Surat Tugas diikutsertakan sebagai pesertan kegiatan</t>
  </si>
  <si>
    <t>Satuan biaya yang diberikan kepada peserta lomba yang berdasarkan Surat Tugas diikutsertakan sebagai peserta lomba.</t>
  </si>
  <si>
    <t>BIAYA UANG TRANSPOR PESERTA KEGIATAN</t>
  </si>
  <si>
    <t>a. Kabupaten Mamuju</t>
  </si>
  <si>
    <t xml:space="preserve">Uang Transpor Peserta Kegiatan diberikan kepada PNS/PTT/masyarakat yang berdasarkan Surat Tugas diikutkan sebagai Panitia dan  peserta kegiatan </t>
  </si>
  <si>
    <t>b. Kabupaten Majene</t>
  </si>
  <si>
    <t>c. Kabupaten Polman</t>
  </si>
  <si>
    <t>Biaya Uang Transpor Peserta Kegiatan dibebankan pada anggaran SKPD penyelenggara kegiatan</t>
  </si>
  <si>
    <t>d. Kabupaten Mamasa</t>
  </si>
  <si>
    <t>e. Kabupaten Mamuju Tengah</t>
  </si>
  <si>
    <t>Uang Transpor Peserta Kegiatan diberikan untuk kegiatan yang penyelenggaraannya dilaksanakan di Kabupaten se Sulawesi Barat</t>
  </si>
  <si>
    <t>f. Kabupaten Mamuju Utara</t>
  </si>
  <si>
    <t>SATUAN BIAYA RAPAT/KEGIATAN DI DALAM KANTOR DAN DI LUAR KANTOR</t>
  </si>
  <si>
    <t>I. SATUAN BIAYA RAPAT/KEGIATAN DI DALAM KANTOR</t>
  </si>
  <si>
    <t>Makan</t>
  </si>
  <si>
    <t>Satuan Biaya Rapat/Kegiatan Di Luar Kantor merupakan satuan biaya yang digunakan untuk perencanaan kebutuhan biaya kegiatan rapat/ pertemuan yang diselenggarakan di luar kantor dan membutuhkan koordinasi dengan SKPD lainnya, sekurang-kurangnya dihadiri peserta dari eselon II lainnya/ masyarakat</t>
  </si>
  <si>
    <t>Kudapan</t>
  </si>
  <si>
    <t>II. SATUAN BIAYA RAPAT/KEGIATAN DI LUAR KANTOR</t>
  </si>
  <si>
    <t>A. HOTEL BINTANG LIMA</t>
  </si>
  <si>
    <t>1. Makan</t>
  </si>
  <si>
    <t>Paket Half Day</t>
  </si>
  <si>
    <t>2. Coffe break</t>
  </si>
  <si>
    <t xml:space="preserve"> Kegiatan rapat/pertemuan diluar kantor selama setengah hari minimal 5 (lima) jam. Komponen biaya terdiri dari makan 1 (satu) kali, coffe break 1 (satu) kali, ruang pertemuan (termasuk screen projector, podium, flip chart, white board, sound system, mikrophon, alat tulis, air mineral dan permen)</t>
  </si>
  <si>
    <t>3. Sewa Kamar</t>
  </si>
  <si>
    <t>per Malam</t>
  </si>
  <si>
    <t>4. Half Day</t>
  </si>
  <si>
    <t>5. Full Day</t>
  </si>
  <si>
    <t>6. Full Board</t>
  </si>
  <si>
    <t>B. HOTEL BINTANG EMPAT</t>
  </si>
  <si>
    <t>per Pax</t>
  </si>
  <si>
    <t>Paket Full  Day</t>
  </si>
  <si>
    <t>C. HOTEL BINTANG TIGA</t>
  </si>
  <si>
    <t>Paket Full Board</t>
  </si>
  <si>
    <t>Kegiatan rapat/pertemuan diluar kantor sehari penuh dan bermalam/menginap. Komponen paket mencakup minuman selamat datang, akomodasi 1 (satu) malam, makan 3 (tiga) kali, coffe break 2 (dua) kali, ruang pertemuan (termasuk screen projector, podium, flip chart, white board, sound system, mikrophon, alat tulis, air mineral dan permen)</t>
  </si>
  <si>
    <t>Kegiatan yang diselenggarakan secara Fullboard dapat dilaksanakan di dalam kota maupun di luar kota</t>
  </si>
  <si>
    <t>D. HOTEL BINTANG DUA</t>
  </si>
  <si>
    <t>1.</t>
  </si>
  <si>
    <t>Kegiatan Fullboard Di Luar Kota, alokasi pada RKA SKPD terdiri atas: biaya transportasi peserta kegiatan, indeks paket pertemuan fullboard, dan uang harian paket fullboard di luarkota</t>
  </si>
  <si>
    <t>2.</t>
  </si>
  <si>
    <t>Kegiatan Fullboard Di Dalam Kota, alokasi pada RKA SKPD terdiri atas: indeks paket pertemuan (fullboard/fullday/halfday), uang saku dan biaya transportasi peserta kegiatan</t>
  </si>
  <si>
    <t>E. HOTEL BINTANG SATU</t>
  </si>
  <si>
    <t>BIAYA PENGADAAN BAHAN MAKANAN</t>
  </si>
  <si>
    <t>a. Pasien RumahSakit</t>
  </si>
  <si>
    <t>Satuan Biaya yang digunakan untuk perencanaan kebutuhan bahan makanan pasien rumah sakit, penyandang masalah kesejahteraan, dan mahasiswa/siswa kedinasan yang diasramakan, serta tim rescue</t>
  </si>
  <si>
    <t>b. Penyandang Masalah Kesejahteraan Sosial</t>
  </si>
  <si>
    <t>c. Mahasiswa/Siswa</t>
  </si>
  <si>
    <t>d. Tim Rescue</t>
  </si>
  <si>
    <t>BIAYA PEMELIHARAAN SARANA KANTOR</t>
  </si>
  <si>
    <t>a. Inventaris Kantor</t>
  </si>
  <si>
    <t>pegawai/tahun</t>
  </si>
  <si>
    <t>b. Personal Komputer/Notebook</t>
  </si>
  <si>
    <t>unit/tahun</t>
  </si>
  <si>
    <t>Digunakan untuk mempertahankan barang inventaris kantor (yang digunakan langsung oleh pegawai, khususnya meja dan kursi), Personal Computer/Notebook, Printer , AC Split, dan Genset agar dapat beroperasi dengan baik. Untuk biaya pemeliharaan Genset, belum termasuk kebutuhan bahan bakar minyak.</t>
  </si>
  <si>
    <t>c. Printer</t>
  </si>
  <si>
    <t>d. AC Split</t>
  </si>
  <si>
    <t>e. Genset lebih kecil dari 50 KVA</t>
  </si>
  <si>
    <t>f. Genset 75 KVA</t>
  </si>
  <si>
    <t>g. Genset 100 KVA</t>
  </si>
  <si>
    <t>h. Genset 125 KVA</t>
  </si>
  <si>
    <t>i. Genset 150 KVA</t>
  </si>
  <si>
    <t>j. Genset 175 KVA</t>
  </si>
  <si>
    <t>k. Genset 200 KVA</t>
  </si>
  <si>
    <t>l. Genset 250 KVA</t>
  </si>
  <si>
    <t>m. Genset 275 KVA</t>
  </si>
  <si>
    <t>n. Genset 300 KVA</t>
  </si>
  <si>
    <t>o. Genset 350 KVA</t>
  </si>
  <si>
    <t>p. Genset 450 KVA</t>
  </si>
  <si>
    <t>q. Genset 500 KVA</t>
  </si>
  <si>
    <t xml:space="preserve">BIAYA PENGGANTIAN INVENTARIS LAMA </t>
  </si>
  <si>
    <t xml:space="preserve">Digunakan untuk kebutuhan penggantian inventaris lama dan/atau pembelian inventaris bagi pegawai baru. Penggantian inventaris lama digunakan untuk penggantian meja dan kursi pegawai, pengalokasiannya maksimal 10% (sepuluh persen) dari jumlah pegawai, sedangkan pembelian inventaris bagi pegawai baru sesuai dengan kebutuhan. </t>
  </si>
  <si>
    <t>DAN/ATAU PEMBELIAN INVENTARIS UNTUK PEGAWAI BARU</t>
  </si>
  <si>
    <t>BIAYA KEPERLUAN SEHARI-HARI PERKANTORAN</t>
  </si>
  <si>
    <t>a. Memiliki sampai dengan 40 pegawai</t>
  </si>
  <si>
    <t>SKPD/tahun</t>
  </si>
  <si>
    <t>Keperluan sehari-hari perkantoran adalah barang habis pakai yang secara langsung menunjang operasional yang terdiri dari ATK, barang cetak, alat-alat rumah tangga, langganan surat kabar, dan air minum pegawai</t>
  </si>
  <si>
    <t>b. Memiliki lebih dari 40 pegawai</t>
  </si>
  <si>
    <t>BIAYA PEMELIHARAAN DAN OPERASIONAL KENDARAAN DINAS</t>
  </si>
  <si>
    <t>a. Kepala Daerah/Wakil Kepala Daerah/Pimpinan DPRD</t>
  </si>
  <si>
    <t>b. Pejabat Eselon I</t>
  </si>
  <si>
    <t>c. Pejabat Eselon II/ Anggota DPRD</t>
  </si>
  <si>
    <t>d. Operasional</t>
  </si>
  <si>
    <t>1. Roda Empat</t>
  </si>
  <si>
    <t>2. Double Gardan</t>
  </si>
  <si>
    <t>3. Roda Dua</t>
  </si>
  <si>
    <t>4. Operasional Dalam Lingkungan Kantor</t>
  </si>
  <si>
    <t>5. Roda Enam</t>
  </si>
  <si>
    <t>6. Speedboat</t>
  </si>
  <si>
    <t>BIAYA PEMELIHARAAN GEDUNG/BANGUNAN DALAM NEGERI</t>
  </si>
  <si>
    <t>a. Gedung Bertingkat</t>
  </si>
  <si>
    <t>m2/tahun</t>
  </si>
  <si>
    <t xml:space="preserve">Digunakan untuk perbaikan gedung/bangunan kantor dengan tingkat kerusakan kurang dari atau sama dengan 2% (dua persen) , tidak termasuk bangunan dengan spesifikasi khusus yang diatur berdasarkan ketentuan yang berlaku. </t>
  </si>
  <si>
    <t>b. Gedung Tidak Bertingkat</t>
  </si>
  <si>
    <t>c. Halaman Gedung/ Bangunan Kantor</t>
  </si>
  <si>
    <t>BIAYA SEWA GEDUNG PERTEMUAN (PER HARI)</t>
  </si>
  <si>
    <t>per hari</t>
  </si>
  <si>
    <t>Sewa gedung dengan kapasitas lebih dari 300 (tiga ratus) orang, sudah termasuk sewa meja, kursi, sound system dan fasilitas gedung pertemuan lainnya.</t>
  </si>
  <si>
    <t>SEWA TENDA</t>
  </si>
  <si>
    <t>a. Tenda Kerucut, Persatu Ruas</t>
  </si>
  <si>
    <t>Paket</t>
  </si>
  <si>
    <t>b. Tenda Biasa</t>
  </si>
  <si>
    <t>SEWA PANGGUNG PERTUNJUKAN</t>
  </si>
  <si>
    <t>Tipe A Ukuran 8X10 Meter</t>
  </si>
  <si>
    <t>paket</t>
  </si>
  <si>
    <t>Biaya sewa panggung pertunjukan sudah termasuk dekorasi dan Kontribusi kepesertaan pertunjukan/pameran/festival per satu kali kegiatan.</t>
  </si>
  <si>
    <t>Tipe B Ukuran 6X10 Meter</t>
  </si>
  <si>
    <t xml:space="preserve">Tipe C Ukuran 4X10 Meter </t>
  </si>
  <si>
    <t>BIAYA PEMBUATAN IKLAN</t>
  </si>
  <si>
    <t>Iklan Media Elektronik</t>
  </si>
  <si>
    <t>Iklan Media cetak</t>
  </si>
  <si>
    <t>Iklan Media Lainnya</t>
  </si>
  <si>
    <t>Pengambilan Foto per-kegiatan</t>
  </si>
  <si>
    <t>Biaya Shooting per-kegiatan</t>
  </si>
  <si>
    <t xml:space="preserve">BIAYA SEWA KENDARAAN </t>
  </si>
  <si>
    <t xml:space="preserve">Biaya sewa kendaraan untuk kegiatan yang sifatnya insidentil (tidak bersifat terus menerus) dan dilakukan secara selektif serta efisien. Satuan biaya sewa sudah termasuk bahan bakar dan pengemudi. Satuan biaya ini diperuntukkan bagi: (a) Pejabat Negara yang melakukan perjalanan dinas dalam negeri di temapt tujuan, dan (b) Kegiatan dengan mobilitas tinggi, berskala besar, dan tidak tersedia kendaraan dinas  </t>
  </si>
  <si>
    <t>I. Pelaksanaan Kegiatan Insidentil</t>
  </si>
  <si>
    <t>a. Roda Empat</t>
  </si>
  <si>
    <t>b. Roda 6/Bus Sedang</t>
  </si>
  <si>
    <t>c. Roda 6/Bus Besar</t>
  </si>
  <si>
    <t xml:space="preserve">Sewa Kendaraan Pejabat/Operasional Kantor digunakan untuk perencanaan sewa kendaraan roda 4 (empat) yang difungsikan sebagai kendaraan dinas kantor sebagai pengganti pengadaan kendaraan melalui pembelian. Untuk kendaraan ini tidak dapat dialokasikan biaya pemeliharaan. Fungsi sewa kendaraan pejabat/operasional kantor digunakan sebagai pengganti atas pengadaan kendaraan melalui pembelian, dengan tetap menjadi bagian dari rencana kebutuhan untuk penyediaan pengadaan kendaraan pejabat/operasional kantor. </t>
  </si>
  <si>
    <t>II.  Sewa Kendaraan Operasional Pejabat</t>
  </si>
  <si>
    <t>per bulan</t>
  </si>
  <si>
    <t>III.  Sewa Kendaraan Operasional Kantor dan/atau Lapangan</t>
  </si>
  <si>
    <t>a. Pick Up</t>
  </si>
  <si>
    <t>b. Minibus</t>
  </si>
  <si>
    <t>Mekanisme sewa kendaraan pejabat/operasional kantor mengikuti ketentuan pengadaan barang/jasa yang berlaku</t>
  </si>
  <si>
    <t>c. Double Gardan</t>
  </si>
  <si>
    <t>PAKAIAN DINAS</t>
  </si>
  <si>
    <t>a. Pakaian Dinas Upacara</t>
  </si>
  <si>
    <t xml:space="preserve">Penyediaan pakaian dinas dilakukan secara selektif dan diberikan paling banyak 2 (dua) pasang per tahun. </t>
  </si>
  <si>
    <t>Gubernur/Wakil Gubernur</t>
  </si>
  <si>
    <t>stel</t>
  </si>
  <si>
    <t>Sekretaris Daerah</t>
  </si>
  <si>
    <t>Eselon II</t>
  </si>
  <si>
    <t>Biaya pakaian kerja Satpam sudah termasuk perlengkapan dan atributnya</t>
  </si>
  <si>
    <t>Eselon III</t>
  </si>
  <si>
    <t>b. Pakaian Sipil Resmi</t>
  </si>
  <si>
    <t>Biaya Pakaian Olahraga lengkap sudah termasuk sepatu olahraga</t>
  </si>
  <si>
    <t>c. Pakaian Sipil Harian</t>
  </si>
  <si>
    <t>d. Pakaian Sipil Lengkap</t>
  </si>
  <si>
    <t>e. Pakaian Dinas Harian</t>
  </si>
  <si>
    <t>f. Pakaian Dinas Harian Pegawai</t>
  </si>
  <si>
    <t>g. Pakaian Kerja Sopir/Pesuruh</t>
  </si>
  <si>
    <t>h. Pakaian Kerja Satpam</t>
  </si>
  <si>
    <t>i. Pakaian Olahraga Lengkap</t>
  </si>
  <si>
    <t>j. Pakaian Batik Kegiatan/ Sutera Mandar</t>
  </si>
  <si>
    <t>Sewa Pakaian Adat</t>
  </si>
  <si>
    <t>a Pakaian Adat Mandar</t>
  </si>
  <si>
    <t>lembar</t>
  </si>
  <si>
    <t>b Pakaian Adat Mamasa</t>
  </si>
  <si>
    <t>c Pakaian Adat Kalumpang</t>
  </si>
  <si>
    <t>Biaya Tata Rias</t>
  </si>
  <si>
    <t>Tata Rias Modern</t>
  </si>
  <si>
    <t>Tata Rias Pengantin</t>
  </si>
  <si>
    <t>Tata Rias Biasa</t>
  </si>
  <si>
    <t>Booth/Stand Pameran (lokal)</t>
  </si>
  <si>
    <t>Type A, 6X4</t>
  </si>
  <si>
    <t>Type B, 5X4</t>
  </si>
  <si>
    <t>Type c, 4X4</t>
  </si>
  <si>
    <t>Type d, 3X3</t>
  </si>
  <si>
    <t>Booth/Stand Pameran (Nasional)</t>
  </si>
  <si>
    <t>Type A</t>
  </si>
  <si>
    <t>Type B</t>
  </si>
  <si>
    <t>Type c</t>
  </si>
  <si>
    <t>Cenderamata Khas Sulbar</t>
  </si>
  <si>
    <t>Kain Sutra Mandar</t>
  </si>
  <si>
    <t>Kain Sikomandi</t>
  </si>
  <si>
    <t>Kain Tenun Tradisional Mamasa</t>
  </si>
  <si>
    <t>SATUAN BIAYA PENGGANDAAN, CETAK DAN JILID</t>
  </si>
  <si>
    <t>I. Penggandaan</t>
  </si>
  <si>
    <t>Kertas Folio</t>
  </si>
  <si>
    <t>Kertas Double Folio</t>
  </si>
  <si>
    <t>II. Cetak</t>
  </si>
  <si>
    <t>Blok</t>
  </si>
  <si>
    <t>Leaflet</t>
  </si>
  <si>
    <t xml:space="preserve"> Spanduk</t>
  </si>
  <si>
    <t>meter</t>
  </si>
  <si>
    <t>Baliho</t>
  </si>
  <si>
    <t>Bendera/Umbul-Umbul</t>
  </si>
  <si>
    <t>Buku Panduan kegiatan Worksop/Pelatihan/Seminar/Sosialisasi</t>
  </si>
  <si>
    <t>ekspl</t>
  </si>
  <si>
    <t>bintang 5</t>
  </si>
  <si>
    <t>III. Penjilidan</t>
  </si>
  <si>
    <t>Soft Cover</t>
  </si>
  <si>
    <t>(2xMkn + 2x CF) 2 org</t>
  </si>
  <si>
    <t>- Kertas Folio</t>
  </si>
  <si>
    <t>eksp</t>
  </si>
  <si>
    <t>bintang 4</t>
  </si>
  <si>
    <t>- Kertas Double Folio</t>
  </si>
  <si>
    <t>Hard Cover</t>
  </si>
  <si>
    <t>bintang 3</t>
  </si>
  <si>
    <t>SATUAN BIAYA PENGADAAN SEMINAR KIT</t>
  </si>
  <si>
    <t>peserta</t>
  </si>
  <si>
    <t>Gubernur/Wakil Gubernur/Sekda : 900,000</t>
  </si>
  <si>
    <t>SATUAN BIAYA DOKUMENTASI</t>
  </si>
  <si>
    <t>kegiatan</t>
  </si>
  <si>
    <t>Eselon II                                  : 600,000</t>
  </si>
  <si>
    <t>Eselon III                                 : 300,000</t>
  </si>
  <si>
    <t>SATUAN BIAYA SEWA BAJU ADAT (PER HARI)</t>
  </si>
  <si>
    <t>pasang</t>
  </si>
  <si>
    <t>Eselon IV                                 : 200,000</t>
  </si>
  <si>
    <t>bintang 2</t>
  </si>
  <si>
    <t xml:space="preserve">SATUAN BIAYA PENGADAAN BAJU SEMI JAS/ADAT BAGI </t>
  </si>
  <si>
    <t>PESERTA LOMBA</t>
  </si>
  <si>
    <t>5.2.3</t>
  </si>
  <si>
    <t>BELANJA MODAL</t>
  </si>
  <si>
    <t>bintang 1</t>
  </si>
  <si>
    <t>SATUAN BIAYA SEWA SOUND SYSTEM (PER HARI)</t>
  </si>
  <si>
    <t>set</t>
  </si>
  <si>
    <t>Diberikan kepada PNS yang diangkat oleh Pengguna Anggaran (PA)/ Kuasa Pengguna Anggaran (KPA) sebagai Pejabat Pengadaan Barang/Jasa untuk melaksanakan pemilihan penyedia barang/jasa melalui penunjukan langsung/ pengadaan langsung sesuai ketentuan yang berlaku</t>
  </si>
  <si>
    <t>HONORARIUM PEJABAT PENGADAAN BARANG DAN JASA</t>
  </si>
  <si>
    <t>Nilai pagu pekerjaan/ pengadaan sampai dengan Rp.100 jt</t>
  </si>
  <si>
    <t>OP</t>
  </si>
  <si>
    <t>Nilai pagu pekerjaan/ pengadaan diatas Rp.100 jt s.d Rp.200 jt</t>
  </si>
  <si>
    <t>Diberikan kepada PNS yang diangkat oleh PA/ KPA menjadi Panitia Pengadaan Barang/ Jasa atau Kelompok Kerja (Pokja)  ULP untuk melaksanakan pemilihan penyedia barang/ jasa sesuai dengan ketentuan yang berlaku</t>
  </si>
  <si>
    <t xml:space="preserve">HONORARIUM PANITIA PENGADAAN BARANG/ JASA </t>
  </si>
  <si>
    <t>Nilai pagu pekerjaan/ pengadaan sampai dengan Rp.200 jt</t>
  </si>
  <si>
    <t>Per paket</t>
  </si>
  <si>
    <t xml:space="preserve">Dalam hal anggota Pokja pada ULP telah meneriMa tunjangan tambahan penghasilan/ tunjangan profesi, maka kepada anggota Pokja tersebut tidak diberikan honorarium. </t>
  </si>
  <si>
    <t>Nilai pagu pekerjaan/ pengadaan diatas Rp.200 jt s.d Rp.500 jt</t>
  </si>
  <si>
    <t>Nilai pagu pekerjaan/ pengadaan diatas Rp.500 jt s.d Rp.1 Miliar</t>
  </si>
  <si>
    <t>Nilai pagu pekerjaan/ pengadaan diatas Rp.1 Miliar s.d Rp.2,5 Miliar</t>
  </si>
  <si>
    <t>Nilai pagu pekerjaan/ pengadaan diatas Rp.2,5 Miliar s.d Rp.5 Miliar</t>
  </si>
  <si>
    <t>Honorarium dibayarkan per paket pengadaan barang dan jasa dan dikenakan pajak penghasilan sesuai ketentuan perundang-undangan yang berlaku</t>
  </si>
  <si>
    <t>Nilai pagu pekerjaan/ pengadaan diatas Rp.5 Miliar s.d Rp.10 Miliar</t>
  </si>
  <si>
    <t>Nilai pagu pekerjaan/ pengadaan diatas Rp.10 Miliar s.d Rp.25 Miliar</t>
  </si>
  <si>
    <t>Nilai pagu pekerjaan/ pengadaan diatas Rp.25 Miliar s.d Rp.50 Miliar</t>
  </si>
  <si>
    <t>Nilai pagu pekerjaan/ pengadaan diatas Rp.50 Miliar s.d Rp.75 Miliar</t>
  </si>
  <si>
    <t>Nilai pagu pekerjaan/ pengadaan diatas Rp.75 Miliar s.d Rp.100 Miliar</t>
  </si>
  <si>
    <t>Nilai pagu pekerjaan/ pengadaan diatas Rp.100 Miliar s.d Rp.250 Miliar</t>
  </si>
  <si>
    <t>Nilai pagu pekerjaan/ pengadaan diatas Rp.250 Miliar s.d Rp.500 Miliar</t>
  </si>
  <si>
    <t>m.</t>
  </si>
  <si>
    <t>Nilai pagu pekerjaan/ pengadaan diatas Rp.500 Miliar s.d Rp.750 Miliar</t>
  </si>
  <si>
    <t>n.</t>
  </si>
  <si>
    <t>Nilai pagu pekerjaan/ pengadaan diatas Rp.750 Miliar s.d Rp.1 Triliun</t>
  </si>
  <si>
    <t>o.</t>
  </si>
  <si>
    <t>Nilai pagu pekerjaan/ pengadaan diatas Rp.1 Triliun</t>
  </si>
  <si>
    <t>HONORARIUM POKJA PENGADAAN BARANG  (NON KONSTRUKSI)</t>
  </si>
  <si>
    <t>a</t>
  </si>
  <si>
    <t xml:space="preserve">Nilai pagu pekerjaan/ pengadaan s.d Rp.200 jt </t>
  </si>
  <si>
    <t xml:space="preserve">Per paket </t>
  </si>
  <si>
    <t>b</t>
  </si>
  <si>
    <t>c</t>
  </si>
  <si>
    <t>d</t>
  </si>
  <si>
    <t>e</t>
  </si>
  <si>
    <t>f</t>
  </si>
  <si>
    <t>g</t>
  </si>
  <si>
    <t>h</t>
  </si>
  <si>
    <t>i</t>
  </si>
  <si>
    <t>j</t>
  </si>
  <si>
    <t>k</t>
  </si>
  <si>
    <t>l</t>
  </si>
  <si>
    <t>m</t>
  </si>
  <si>
    <t>n</t>
  </si>
  <si>
    <t>o</t>
  </si>
  <si>
    <t>HONORARIUM POKJA PENGADAAN JASA  (NON KONSTRUKSI)</t>
  </si>
  <si>
    <t xml:space="preserve">Nilai pagu  pengadaan Jasa Konsultasi s.d Rp.50 jt </t>
  </si>
  <si>
    <t>per paket</t>
  </si>
  <si>
    <t>Nilai pagu  pengadaan Jasa Konsultasi diatas Rp.50 jt s.d Rp.100 jt</t>
  </si>
  <si>
    <t>Nilai pagu pengadaan Jasa lainnya  s.d Rp.100 jt</t>
  </si>
  <si>
    <t>Nilai pagu pengadaan Jasa konsultasi/ jasa lainnya diatas Rp.100 jt s.d Rp.250 jt</t>
  </si>
  <si>
    <t>Nilai pagu pengadaan jasa konsultasi/ jasa lainnya diatas Rp.250 jt s.d Rp.500 jt</t>
  </si>
  <si>
    <t>Nilai pagu pengadaan jasa konsultasi/ jasa lainnya diatas Rp.500 jt s.d Rp.1 Miliar</t>
  </si>
  <si>
    <t>Nilai pagu pengadaan jasa konsultasi/ jasa lainnya diatas Rp.1 Miliar s.d Rp.2,5 Miliar</t>
  </si>
  <si>
    <t>Nilai pagu pengadaan jasa konsultasi/ jasa lainnya diatas Rp.2,5 Miliar s.d Rp.5 Miliar</t>
  </si>
  <si>
    <t>Nilai pagu pengadaan jasa konsultasi/ jasa lainnya diatas Rp.5 Miliar s.d Rp.10 Miliar</t>
  </si>
  <si>
    <t>Nilai pagu pengadaan jasa konsultasi/ jasa lainnya diatas Rp.10 Miliar s.d Rp.25 Miliar</t>
  </si>
  <si>
    <t>Nilai pagu pengadaan jasa konsultasi/ jasa lainnya diatas Rp.25 Miliar s.d Rp.50 Miliar</t>
  </si>
  <si>
    <t>Nilai pagu pengadaan jasa konsultasi/ jasa lainnya diatas Rp.50 Miliar s.d Rp.75 Miliar</t>
  </si>
  <si>
    <t>Nilai pagu pengadaan jasa konsultasi/ jasa lainnya diatas Rp.75 Miliar s.d Rp.100 Miliar</t>
  </si>
  <si>
    <t>Nilai pagu pengadaan jasa konsultasi/ jasa lainnya diatas Rp.100 Miliar s.d Rp.250 Miliar</t>
  </si>
  <si>
    <t>Nilai pagu pengadaan jasa konsultasi/ jasa lainnya diatas Rp.250 Miliar s.d Rp.500 Miliar</t>
  </si>
  <si>
    <t>Diberikan kepada Panitia/Pejabat yang ditetapkan oleh Pengguna Anggaran/Kuasa Pengguna Anggaran sebagai Panitia Penerima Hasil Pekerjaan untuk melakukan penilaian hasil pekerjaan/ pengadaan barang dan jasa yang telah diselesaikan dan menerima penyerahan pekerjaan setelah seluruh hasil pekerjaan/ pengadaan barang dan jasa dilaksanakan sesuai dengan ketentuan kontrak.</t>
  </si>
  <si>
    <t>p</t>
  </si>
  <si>
    <t>Nilai pagu pengadaan jasa konsultasi/ jasa lainnya diatas Rp.500 Miliar s.d Rp.750 Miliar</t>
  </si>
  <si>
    <t>q</t>
  </si>
  <si>
    <t>Nilai pagu pengadaan jasa konsultasi/ jasa lainnya diatas Rp.750 Miliar s.d Rp.1 Triliun</t>
  </si>
  <si>
    <t>r</t>
  </si>
  <si>
    <t>Nilai pagu pengadaan jasa konsultasi/ jasa lainnya diatas Rp.1 Triliun</t>
  </si>
  <si>
    <t>HONORARIUM PENERIMA HASIL PEKERJAAN/ PENGADAAN BARANG/ JASA</t>
  </si>
  <si>
    <t>I. Pejabat Penerima Hasil Pekerjaan/ Pengadaan Barang/ Jasa</t>
  </si>
  <si>
    <t>Honorarium Pejabat Penerima Hasil Pekerjaan diberikan per bulan, sedangkan honorarium Panitia Penerima Hasil Pekerjaan diberikan per paket pekerjaan/pengadaan</t>
  </si>
  <si>
    <t>II. Panitia Penerima Hasil Pekerjaan/ Pengadaan Barang/ Jasa</t>
  </si>
  <si>
    <t>PENJELASAN SINGKATAN :</t>
  </si>
  <si>
    <t>1. OH   =  Orang/Hari</t>
  </si>
  <si>
    <t>2. OS = Orang/Shift</t>
  </si>
  <si>
    <t>3.OB = Orang/Bulan</t>
  </si>
  <si>
    <t>4.OT    = Orang/Tahun</t>
  </si>
  <si>
    <t>5. OK    = Orang/Kegiatan</t>
  </si>
  <si>
    <t>6. OP    = Orang /Paket</t>
  </si>
  <si>
    <t>7. OR    = Orang/Responden</t>
  </si>
  <si>
    <t>8. Oter    = Orang/Terbitan</t>
  </si>
  <si>
    <t>Staf                                        : 200,000</t>
  </si>
  <si>
    <t>Diberikan kepada Non PNSD yang berdasarkan Keputusan Gubernur ditetapkan sebagai ketua, wakil ketua dan anggota Komisi Penyiaran Indonesia Daerah sebagai apresiasi kinerja.</t>
  </si>
  <si>
    <t>Diberikan kepada Non PNSD yang berdasarkan Keputusan Gubernur ditetapkan sebagai Ketua, Wakil ketua dan Anggota Komisi Informasi Provinsi Sulawesi Barat  sebagai apresiasi kinerja.</t>
  </si>
  <si>
    <t>b. Pengajar yang berasal dari luar satker penyelenggara</t>
  </si>
  <si>
    <t>Satuan Biaya pemeliharaan dan operasional kendaraan dinas digunakan untuk servis berkala dengan mempertahankan kendaraan dinas dalam keadaan siap pakai sesuai dengan peruntukannya termasuk biaya bahan bakar. Satuan biaya ini belum termasuk biaya pengurusan Surat Tanda Nomor Kendaraan (STNK).</t>
  </si>
  <si>
    <t>TUNJANGAN KEHORMATAN  KOMISI INFORMASI PROVINSI</t>
  </si>
  <si>
    <t>g. Muadzin</t>
  </si>
  <si>
    <t>f. Imam Masjid</t>
  </si>
  <si>
    <t>h. Security Masjid</t>
  </si>
</sst>
</file>

<file path=xl/styles.xml><?xml version="1.0" encoding="utf-8"?>
<styleSheet xmlns="http://schemas.openxmlformats.org/spreadsheetml/2006/main">
  <numFmts count="3">
    <numFmt numFmtId="43" formatCode="_(* #,##0.00_);_(* \(#,##0.00\);_(* &quot;-&quot;??_);_(@_)"/>
    <numFmt numFmtId="164" formatCode="_(* #,##0.000_);_(* \(#,##0.000\);_(* &quot;-&quot;??_);_(@_)"/>
    <numFmt numFmtId="165" formatCode="_(* #,##0_);_(* \(#,##0\);_(* &quot;-&quot;??_);_(@_)"/>
  </numFmts>
  <fonts count="34">
    <font>
      <sz val="11"/>
      <color theme="1"/>
      <name val="Calibri"/>
      <family val="2"/>
      <charset val="1"/>
      <scheme val="minor"/>
    </font>
    <font>
      <sz val="11"/>
      <color theme="1"/>
      <name val="Calibri"/>
      <family val="2"/>
      <charset val="1"/>
      <scheme val="minor"/>
    </font>
    <font>
      <sz val="11"/>
      <color theme="1"/>
      <name val="Bookman Old Style"/>
      <family val="1"/>
    </font>
    <font>
      <sz val="12"/>
      <color theme="1"/>
      <name val="Bookman Old Style"/>
      <family val="1"/>
    </font>
    <font>
      <sz val="11"/>
      <color theme="1"/>
      <name val="Tahoma"/>
      <family val="2"/>
    </font>
    <font>
      <sz val="11"/>
      <color theme="1"/>
      <name val="Trebuchet MS"/>
      <family val="2"/>
    </font>
    <font>
      <b/>
      <sz val="11"/>
      <color theme="1"/>
      <name val="Calibri"/>
      <family val="2"/>
      <scheme val="minor"/>
    </font>
    <font>
      <b/>
      <sz val="12"/>
      <color theme="1"/>
      <name val="Calibri"/>
      <family val="2"/>
      <scheme val="minor"/>
    </font>
    <font>
      <b/>
      <sz val="8"/>
      <color theme="1"/>
      <name val="Calibri"/>
      <family val="2"/>
    </font>
    <font>
      <b/>
      <sz val="9"/>
      <color theme="1"/>
      <name val="Tahoma"/>
      <family val="2"/>
    </font>
    <font>
      <sz val="9"/>
      <color theme="1"/>
      <name val="Tahoma"/>
      <family val="2"/>
    </font>
    <font>
      <sz val="8"/>
      <color theme="1"/>
      <name val="Arial Narrow"/>
      <family val="2"/>
    </font>
    <font>
      <b/>
      <sz val="9"/>
      <color rgb="FFFF0000"/>
      <name val="Tahoma"/>
      <family val="2"/>
    </font>
    <font>
      <sz val="9"/>
      <color rgb="FFFF0000"/>
      <name val="Tahoma"/>
      <family val="2"/>
    </font>
    <font>
      <i/>
      <sz val="9"/>
      <color rgb="FFFF0000"/>
      <name val="Tahoma"/>
      <family val="2"/>
    </font>
    <font>
      <sz val="9"/>
      <name val="Tahoma"/>
      <family val="2"/>
    </font>
    <font>
      <sz val="8"/>
      <color theme="1"/>
      <name val="Tahoma"/>
      <family val="2"/>
    </font>
    <font>
      <b/>
      <sz val="8"/>
      <color theme="1"/>
      <name val="Tahoma"/>
      <family val="2"/>
    </font>
    <font>
      <b/>
      <sz val="9"/>
      <name val="Tahoma"/>
      <family val="2"/>
    </font>
    <font>
      <b/>
      <sz val="8"/>
      <name val="Tahoma"/>
      <family val="2"/>
    </font>
    <font>
      <sz val="8"/>
      <name val="Tahoma"/>
      <family val="2"/>
    </font>
    <font>
      <sz val="10"/>
      <color theme="1"/>
      <name val="Tahoma"/>
      <family val="2"/>
    </font>
    <font>
      <i/>
      <sz val="9"/>
      <name val="Tahoma"/>
      <family val="2"/>
    </font>
    <font>
      <sz val="11"/>
      <name val="Tahoma"/>
      <family val="2"/>
    </font>
    <font>
      <sz val="11"/>
      <name val="Trebuchet MS"/>
      <family val="2"/>
    </font>
    <font>
      <i/>
      <sz val="9"/>
      <color theme="1"/>
      <name val="Tahoma"/>
      <family val="2"/>
    </font>
    <font>
      <b/>
      <i/>
      <sz val="9"/>
      <color theme="1"/>
      <name val="Tahoma"/>
      <family val="2"/>
    </font>
    <font>
      <sz val="9"/>
      <color theme="1"/>
      <name val="Calibri"/>
      <family val="2"/>
      <scheme val="minor"/>
    </font>
    <font>
      <b/>
      <sz val="10"/>
      <name val="Tahoma"/>
      <family val="2"/>
    </font>
    <font>
      <sz val="10"/>
      <name val="Tahoma"/>
      <family val="2"/>
    </font>
    <font>
      <b/>
      <sz val="12"/>
      <color theme="1"/>
      <name val="Arial Narrow"/>
      <family val="2"/>
    </font>
    <font>
      <b/>
      <sz val="10"/>
      <color theme="1"/>
      <name val="Trebuchet MS"/>
      <family val="2"/>
    </font>
    <font>
      <b/>
      <sz val="11"/>
      <color theme="1"/>
      <name val="Trebuchet MS"/>
      <family val="2"/>
    </font>
    <font>
      <sz val="11"/>
      <name val="Calibri"/>
      <family val="2"/>
      <charset val="1"/>
      <scheme val="minor"/>
    </font>
  </fonts>
  <fills count="2">
    <fill>
      <patternFill patternType="none"/>
    </fill>
    <fill>
      <patternFill patternType="gray125"/>
    </fill>
  </fills>
  <borders count="13">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419">
    <xf numFmtId="0" fontId="0" fillId="0" borderId="0" xfId="0"/>
    <xf numFmtId="0" fontId="2" fillId="0" borderId="0" xfId="0" applyFont="1" applyAlignment="1">
      <alignment horizontal="left" vertical="center"/>
    </xf>
    <xf numFmtId="0" fontId="2" fillId="0" borderId="0" xfId="0" applyFont="1"/>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2" fillId="0" borderId="0" xfId="0" applyFont="1" applyAlignment="1">
      <alignment vertical="center"/>
    </xf>
    <xf numFmtId="0" fontId="6" fillId="0" borderId="1" xfId="0" applyFont="1" applyBorder="1"/>
    <xf numFmtId="0" fontId="0" fillId="0" borderId="1" xfId="0" applyFont="1" applyBorder="1"/>
    <xf numFmtId="0" fontId="7" fillId="0" borderId="1" xfId="0" applyFont="1" applyBorder="1"/>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xf numFmtId="0" fontId="0" fillId="0" borderId="2" xfId="0" applyFont="1" applyBorder="1"/>
    <xf numFmtId="0" fontId="7" fillId="0" borderId="2" xfId="0" applyFont="1" applyBorder="1"/>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2" xfId="0" applyFont="1" applyBorder="1" applyAlignment="1">
      <alignment horizontal="left" vertical="center"/>
    </xf>
    <xf numFmtId="15" fontId="6" fillId="0" borderId="1" xfId="0" applyNumberFormat="1" applyFont="1" applyBorder="1" applyAlignment="1">
      <alignment horizontal="left" vertical="center"/>
    </xf>
    <xf numFmtId="0" fontId="4" fillId="0" borderId="1" xfId="0" applyFont="1" applyBorder="1" applyAlignment="1">
      <alignment horizontal="center" vertical="center"/>
    </xf>
    <xf numFmtId="0" fontId="9" fillId="0" borderId="2" xfId="0" applyFont="1" applyBorder="1" applyAlignment="1">
      <alignment horizontal="center" vertical="center" wrapText="1"/>
    </xf>
    <xf numFmtId="0" fontId="10" fillId="0" borderId="7" xfId="0" applyFont="1" applyBorder="1"/>
    <xf numFmtId="0" fontId="10" fillId="0" borderId="0" xfId="0" applyFont="1" applyBorder="1"/>
    <xf numFmtId="0" fontId="10" fillId="0" borderId="8" xfId="0" applyFont="1" applyBorder="1"/>
    <xf numFmtId="0" fontId="9" fillId="0" borderId="0" xfId="0" applyFont="1" applyBorder="1" applyAlignment="1">
      <alignment horizontal="center" vertical="center" wrapText="1"/>
    </xf>
    <xf numFmtId="0" fontId="10" fillId="0" borderId="9" xfId="0" applyFont="1" applyBorder="1"/>
    <xf numFmtId="0" fontId="10" fillId="0" borderId="10" xfId="0" applyFont="1" applyBorder="1"/>
    <xf numFmtId="0" fontId="10" fillId="0" borderId="1" xfId="0" applyFont="1" applyBorder="1"/>
    <xf numFmtId="0" fontId="10" fillId="0" borderId="11" xfId="0" applyFont="1" applyBorder="1"/>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xf numFmtId="0" fontId="10" fillId="0" borderId="4" xfId="0" applyFont="1" applyBorder="1"/>
    <xf numFmtId="0" fontId="10" fillId="0" borderId="2" xfId="0" applyFont="1" applyBorder="1"/>
    <xf numFmtId="0" fontId="10" fillId="0" borderId="5" xfId="0" applyFont="1" applyBorder="1"/>
    <xf numFmtId="0" fontId="10" fillId="0" borderId="3"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xf numFmtId="0" fontId="9" fillId="0" borderId="0" xfId="0" applyFont="1" applyBorder="1"/>
    <xf numFmtId="0" fontId="10" fillId="0" borderId="6" xfId="0" applyFont="1" applyBorder="1" applyAlignment="1">
      <alignment horizontal="center" vertical="center"/>
    </xf>
    <xf numFmtId="0" fontId="10" fillId="0" borderId="6" xfId="0" applyFont="1" applyBorder="1"/>
    <xf numFmtId="0" fontId="9" fillId="0" borderId="8" xfId="0" applyFont="1" applyBorder="1" applyAlignment="1">
      <alignment horizontal="center" vertical="center" wrapText="1"/>
    </xf>
    <xf numFmtId="0" fontId="9" fillId="0" borderId="6" xfId="0" applyFont="1" applyBorder="1" applyAlignment="1">
      <alignment horizontal="left"/>
    </xf>
    <xf numFmtId="0" fontId="5" fillId="0" borderId="0" xfId="0" applyFont="1" applyBorder="1"/>
    <xf numFmtId="0" fontId="10" fillId="0" borderId="8" xfId="0" applyFont="1" applyBorder="1" applyAlignment="1">
      <alignment vertical="center" wrapText="1"/>
    </xf>
    <xf numFmtId="0" fontId="10" fillId="0" borderId="0" xfId="0" applyFont="1" applyBorder="1" applyAlignment="1">
      <alignment vertical="center"/>
    </xf>
    <xf numFmtId="43" fontId="11" fillId="0" borderId="7" xfId="1" applyFont="1" applyBorder="1"/>
    <xf numFmtId="43" fontId="11" fillId="0" borderId="6" xfId="1" applyFont="1" applyBorder="1"/>
    <xf numFmtId="0" fontId="4" fillId="0" borderId="0" xfId="0" applyFont="1"/>
    <xf numFmtId="43" fontId="10" fillId="0" borderId="7" xfId="1" applyFont="1" applyBorder="1"/>
    <xf numFmtId="43" fontId="10" fillId="0" borderId="6" xfId="1" applyFont="1" applyBorder="1"/>
    <xf numFmtId="0" fontId="10" fillId="0" borderId="6" xfId="0" applyFont="1" applyBorder="1" applyAlignment="1">
      <alignment horizontal="center"/>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43" fontId="5" fillId="0" borderId="0" xfId="1" applyFont="1"/>
    <xf numFmtId="164" fontId="11" fillId="0" borderId="8" xfId="1" applyNumberFormat="1" applyFont="1" applyBorder="1"/>
    <xf numFmtId="43" fontId="5" fillId="0" borderId="0" xfId="0" applyNumberFormat="1" applyFont="1"/>
    <xf numFmtId="0" fontId="9" fillId="0" borderId="6" xfId="0" applyFont="1" applyBorder="1" applyAlignment="1">
      <alignment horizontal="center"/>
    </xf>
    <xf numFmtId="0" fontId="12" fillId="0" borderId="6" xfId="0" applyFont="1" applyBorder="1" applyAlignment="1">
      <alignment horizontal="center"/>
    </xf>
    <xf numFmtId="0" fontId="12" fillId="0" borderId="0" xfId="0" applyFont="1" applyBorder="1"/>
    <xf numFmtId="0" fontId="13" fillId="0" borderId="0" xfId="0" applyFont="1" applyBorder="1"/>
    <xf numFmtId="0" fontId="14" fillId="0" borderId="6" xfId="0" applyFont="1" applyBorder="1" applyAlignment="1">
      <alignment horizontal="center" vertical="center"/>
    </xf>
    <xf numFmtId="0" fontId="13" fillId="0" borderId="7" xfId="0" applyFont="1" applyBorder="1"/>
    <xf numFmtId="0" fontId="13" fillId="0" borderId="6" xfId="0" applyFont="1" applyBorder="1"/>
    <xf numFmtId="0" fontId="10" fillId="0" borderId="0" xfId="0" quotePrefix="1" applyFont="1" applyBorder="1" applyAlignment="1">
      <alignment horizontal="center"/>
    </xf>
    <xf numFmtId="0" fontId="13" fillId="0" borderId="6" xfId="0" applyFont="1" applyBorder="1" applyAlignment="1">
      <alignment horizontal="center" vertical="center"/>
    </xf>
    <xf numFmtId="165" fontId="13" fillId="0" borderId="7" xfId="1" applyNumberFormat="1" applyFont="1" applyBorder="1"/>
    <xf numFmtId="165" fontId="13" fillId="0" borderId="6" xfId="1" applyNumberFormat="1" applyFont="1" applyBorder="1"/>
    <xf numFmtId="0" fontId="5" fillId="0" borderId="8" xfId="0" applyFont="1" applyBorder="1"/>
    <xf numFmtId="165" fontId="10" fillId="0" borderId="6" xfId="1" applyNumberFormat="1" applyFont="1" applyBorder="1"/>
    <xf numFmtId="0" fontId="10" fillId="0" borderId="0" xfId="0" applyFont="1" applyBorder="1" applyAlignment="1">
      <alignment horizontal="center" vertical="center" wrapText="1"/>
    </xf>
    <xf numFmtId="0" fontId="5" fillId="0" borderId="6" xfId="0" applyFont="1" applyBorder="1"/>
    <xf numFmtId="165" fontId="10" fillId="0" borderId="7" xfId="1" applyNumberFormat="1" applyFont="1" applyBorder="1"/>
    <xf numFmtId="0" fontId="10" fillId="0" borderId="7" xfId="0" applyFont="1" applyBorder="1" applyAlignment="1">
      <alignment horizontal="center" vertical="center"/>
    </xf>
    <xf numFmtId="0" fontId="10" fillId="0" borderId="0" xfId="0" applyFont="1" applyBorder="1" applyAlignment="1">
      <alignment wrapText="1"/>
    </xf>
    <xf numFmtId="0" fontId="10" fillId="0" borderId="8" xfId="0" applyFont="1" applyBorder="1" applyAlignment="1">
      <alignment vertical="top" wrapText="1"/>
    </xf>
    <xf numFmtId="0" fontId="9" fillId="0" borderId="6" xfId="0" applyFont="1" applyBorder="1" applyAlignment="1">
      <alignment horizontal="center" vertical="center"/>
    </xf>
    <xf numFmtId="3" fontId="10" fillId="0" borderId="7" xfId="0" applyNumberFormat="1" applyFont="1" applyBorder="1" applyAlignment="1">
      <alignment vertical="center"/>
    </xf>
    <xf numFmtId="3" fontId="10" fillId="0" borderId="6" xfId="0" applyNumberFormat="1" applyFont="1" applyBorder="1" applyAlignment="1">
      <alignment vertical="center"/>
    </xf>
    <xf numFmtId="0" fontId="10" fillId="0" borderId="0" xfId="0" applyFont="1"/>
    <xf numFmtId="0" fontId="5" fillId="0" borderId="6" xfId="0" applyFont="1" applyBorder="1" applyAlignment="1">
      <alignment horizontal="center" vertical="center"/>
    </xf>
    <xf numFmtId="0" fontId="5" fillId="0" borderId="0" xfId="0" applyFont="1" applyAlignment="1">
      <alignment horizontal="center" vertical="center"/>
    </xf>
    <xf numFmtId="3" fontId="10" fillId="0" borderId="7" xfId="0" applyNumberFormat="1" applyFont="1" applyBorder="1"/>
    <xf numFmtId="3" fontId="10" fillId="0" borderId="6" xfId="0" applyNumberFormat="1" applyFont="1" applyBorder="1"/>
    <xf numFmtId="3" fontId="10" fillId="0" borderId="0" xfId="0" applyNumberFormat="1" applyFont="1" applyBorder="1" applyAlignment="1">
      <alignment vertical="top" wrapText="1"/>
    </xf>
    <xf numFmtId="3" fontId="10" fillId="0" borderId="8" xfId="0" applyNumberFormat="1" applyFont="1" applyBorder="1" applyAlignment="1">
      <alignment vertical="top" wrapText="1"/>
    </xf>
    <xf numFmtId="3" fontId="10" fillId="0" borderId="8" xfId="0" applyNumberFormat="1" applyFont="1" applyBorder="1" applyAlignment="1">
      <alignment horizontal="left" vertical="center" wrapText="1"/>
    </xf>
    <xf numFmtId="0" fontId="10" fillId="0" borderId="8" xfId="0" applyFont="1" applyBorder="1" applyAlignment="1">
      <alignment horizontal="left"/>
    </xf>
    <xf numFmtId="0" fontId="10" fillId="0" borderId="0" xfId="0" applyFont="1" applyBorder="1" applyAlignment="1">
      <alignment horizontal="left"/>
    </xf>
    <xf numFmtId="3" fontId="10" fillId="0" borderId="0" xfId="0" applyNumberFormat="1" applyFont="1" applyBorder="1" applyAlignment="1">
      <alignment horizontal="left" vertical="top" wrapText="1"/>
    </xf>
    <xf numFmtId="3" fontId="10" fillId="0" borderId="8" xfId="0" applyNumberFormat="1" applyFont="1" applyBorder="1" applyAlignment="1">
      <alignment horizontal="left" vertical="top" wrapText="1"/>
    </xf>
    <xf numFmtId="3" fontId="10" fillId="0" borderId="0" xfId="0" applyNumberFormat="1" applyFont="1" applyBorder="1"/>
    <xf numFmtId="3" fontId="10" fillId="0" borderId="8" xfId="0" applyNumberFormat="1" applyFont="1" applyBorder="1"/>
    <xf numFmtId="3" fontId="10" fillId="0" borderId="8" xfId="0" applyNumberFormat="1" applyFont="1" applyBorder="1" applyAlignment="1">
      <alignment wrapText="1"/>
    </xf>
    <xf numFmtId="0" fontId="5" fillId="0" borderId="0" xfId="0" applyFont="1" applyBorder="1" applyAlignment="1">
      <alignment vertical="center"/>
    </xf>
    <xf numFmtId="0" fontId="5" fillId="0" borderId="1" xfId="0" applyFont="1" applyBorder="1"/>
    <xf numFmtId="0" fontId="10" fillId="0" borderId="6" xfId="0" applyFont="1" applyBorder="1" applyAlignment="1">
      <alignment horizontal="center" vertical="center" wrapText="1"/>
    </xf>
    <xf numFmtId="3" fontId="10" fillId="0" borderId="0" xfId="0" applyNumberFormat="1" applyFont="1" applyBorder="1" applyAlignment="1">
      <alignment horizontal="center" wrapText="1"/>
    </xf>
    <xf numFmtId="0" fontId="5" fillId="0" borderId="0" xfId="0" quotePrefix="1" applyFont="1" applyBorder="1" applyAlignment="1">
      <alignment horizontal="center"/>
    </xf>
    <xf numFmtId="0" fontId="15" fillId="0" borderId="0" xfId="0" applyFont="1" applyBorder="1" applyAlignment="1">
      <alignment horizontal="left"/>
    </xf>
    <xf numFmtId="0" fontId="10" fillId="0" borderId="0" xfId="0" quotePrefix="1" applyNumberFormat="1" applyFont="1" applyBorder="1" applyAlignment="1">
      <alignment horizontal="center" wrapText="1"/>
    </xf>
    <xf numFmtId="0" fontId="5" fillId="0" borderId="0" xfId="0" applyFont="1" applyBorder="1" applyAlignment="1">
      <alignment horizontal="center"/>
    </xf>
    <xf numFmtId="3" fontId="15" fillId="0" borderId="0" xfId="0" quotePrefix="1" applyNumberFormat="1" applyFont="1" applyBorder="1" applyAlignment="1">
      <alignment horizontal="center" wrapText="1"/>
    </xf>
    <xf numFmtId="3" fontId="15" fillId="0" borderId="0" xfId="0" applyNumberFormat="1" applyFont="1" applyBorder="1" applyAlignment="1">
      <alignment horizontal="center" wrapText="1"/>
    </xf>
    <xf numFmtId="3" fontId="16" fillId="0" borderId="8" xfId="0" applyNumberFormat="1" applyFont="1" applyBorder="1" applyAlignment="1">
      <alignment vertical="center" wrapText="1"/>
    </xf>
    <xf numFmtId="3" fontId="10" fillId="0" borderId="0" xfId="0" quotePrefix="1" applyNumberFormat="1" applyFont="1" applyBorder="1" applyAlignment="1">
      <alignment vertical="top" wrapText="1"/>
    </xf>
    <xf numFmtId="3" fontId="10" fillId="0" borderId="0" xfId="0" quotePrefix="1" applyNumberFormat="1" applyFont="1" applyBorder="1" applyAlignment="1">
      <alignment horizontal="center" vertical="top" wrapText="1"/>
    </xf>
    <xf numFmtId="3" fontId="10" fillId="0" borderId="0" xfId="0" applyNumberFormat="1" applyFont="1" applyBorder="1" applyAlignment="1">
      <alignment horizontal="center" vertical="center" wrapText="1"/>
    </xf>
    <xf numFmtId="3" fontId="10" fillId="0" borderId="0" xfId="0" quotePrefix="1" applyNumberFormat="1" applyFont="1" applyBorder="1" applyAlignment="1">
      <alignment horizontal="center"/>
    </xf>
    <xf numFmtId="0" fontId="16" fillId="0" borderId="0" xfId="0" applyFont="1" applyBorder="1"/>
    <xf numFmtId="0" fontId="17" fillId="0" borderId="0" xfId="0" applyFont="1" applyBorder="1" applyAlignment="1">
      <alignment horizontal="left" wrapText="1"/>
    </xf>
    <xf numFmtId="3" fontId="10" fillId="0" borderId="0" xfId="0" applyNumberFormat="1" applyFont="1" applyBorder="1" applyAlignment="1">
      <alignment vertical="center"/>
    </xf>
    <xf numFmtId="3" fontId="10" fillId="0" borderId="8" xfId="0" applyNumberFormat="1" applyFont="1" applyBorder="1" applyAlignment="1">
      <alignment horizontal="center"/>
    </xf>
    <xf numFmtId="0" fontId="18" fillId="0" borderId="6" xfId="0" applyFont="1" applyBorder="1" applyAlignment="1">
      <alignment horizontal="center"/>
    </xf>
    <xf numFmtId="0" fontId="15" fillId="0" borderId="6" xfId="0" applyFont="1" applyBorder="1" applyAlignment="1">
      <alignment horizontal="center" vertical="center"/>
    </xf>
    <xf numFmtId="3" fontId="15" fillId="0" borderId="7" xfId="0" applyNumberFormat="1" applyFont="1" applyBorder="1" applyAlignment="1">
      <alignment vertical="center"/>
    </xf>
    <xf numFmtId="3" fontId="15" fillId="0" borderId="6" xfId="0" applyNumberFormat="1" applyFont="1" applyBorder="1" applyAlignment="1">
      <alignment vertical="center"/>
    </xf>
    <xf numFmtId="3" fontId="15" fillId="0" borderId="0" xfId="0" applyNumberFormat="1" applyFont="1" applyBorder="1" applyAlignment="1">
      <alignment vertical="center"/>
    </xf>
    <xf numFmtId="3" fontId="15" fillId="0" borderId="8" xfId="0" applyNumberFormat="1" applyFont="1" applyBorder="1"/>
    <xf numFmtId="0" fontId="15" fillId="0" borderId="6" xfId="0" applyFont="1" applyBorder="1" applyAlignment="1">
      <alignment horizontal="center"/>
    </xf>
    <xf numFmtId="0" fontId="13" fillId="0" borderId="6" xfId="0" applyFont="1" applyBorder="1" applyAlignment="1">
      <alignment horizontal="center"/>
    </xf>
    <xf numFmtId="3" fontId="13" fillId="0" borderId="7" xfId="0" applyNumberFormat="1" applyFont="1" applyBorder="1"/>
    <xf numFmtId="3" fontId="13" fillId="0" borderId="6" xfId="0" applyNumberFormat="1" applyFont="1" applyBorder="1"/>
    <xf numFmtId="3" fontId="13" fillId="0" borderId="0" xfId="0" applyNumberFormat="1" applyFont="1" applyBorder="1"/>
    <xf numFmtId="3" fontId="13" fillId="0" borderId="8" xfId="0" applyNumberFormat="1" applyFont="1" applyBorder="1" applyAlignment="1">
      <alignment horizontal="center"/>
    </xf>
    <xf numFmtId="3" fontId="16" fillId="0" borderId="7" xfId="0" applyNumberFormat="1" applyFont="1" applyBorder="1"/>
    <xf numFmtId="3" fontId="16" fillId="0" borderId="6" xfId="0" applyNumberFormat="1" applyFont="1" applyBorder="1"/>
    <xf numFmtId="0" fontId="16" fillId="0" borderId="6" xfId="0" applyFont="1" applyBorder="1" applyAlignment="1">
      <alignment horizontal="center"/>
    </xf>
    <xf numFmtId="0" fontId="16" fillId="0" borderId="6" xfId="0" applyFont="1" applyBorder="1" applyAlignment="1">
      <alignment horizontal="center" vertical="center"/>
    </xf>
    <xf numFmtId="43" fontId="21" fillId="0" borderId="6" xfId="1" applyFont="1" applyBorder="1"/>
    <xf numFmtId="3" fontId="10" fillId="0" borderId="0" xfId="0" quotePrefix="1" applyNumberFormat="1" applyFont="1" applyBorder="1" applyAlignment="1">
      <alignment horizontal="center" vertical="center" wrapText="1"/>
    </xf>
    <xf numFmtId="3" fontId="10" fillId="0" borderId="0" xfId="0" applyNumberFormat="1" applyFont="1" applyBorder="1" applyAlignment="1">
      <alignment vertical="center" wrapText="1"/>
    </xf>
    <xf numFmtId="3" fontId="10" fillId="0" borderId="6" xfId="0" applyNumberFormat="1" applyFont="1" applyBorder="1" applyAlignment="1">
      <alignment horizontal="right"/>
    </xf>
    <xf numFmtId="3" fontId="10" fillId="0" borderId="0" xfId="0" quotePrefix="1" applyNumberFormat="1" applyFont="1" applyBorder="1" applyAlignment="1">
      <alignment horizontal="center" vertical="center"/>
    </xf>
    <xf numFmtId="3" fontId="10" fillId="0" borderId="7" xfId="0" applyNumberFormat="1" applyFont="1" applyBorder="1" applyAlignment="1">
      <alignment horizontal="right"/>
    </xf>
    <xf numFmtId="3" fontId="10" fillId="0" borderId="0" xfId="0" applyNumberFormat="1" applyFont="1" applyBorder="1" applyAlignment="1">
      <alignment horizontal="center"/>
    </xf>
    <xf numFmtId="3" fontId="10" fillId="0" borderId="0" xfId="0" applyNumberFormat="1" applyFont="1" applyBorder="1" applyAlignment="1">
      <alignment horizontal="center" vertical="center"/>
    </xf>
    <xf numFmtId="3" fontId="10" fillId="0" borderId="8" xfId="0" applyNumberFormat="1" applyFont="1" applyBorder="1" applyAlignment="1">
      <alignment horizontal="left" wrapText="1"/>
    </xf>
    <xf numFmtId="0" fontId="15" fillId="0" borderId="0" xfId="0" applyFont="1" applyBorder="1"/>
    <xf numFmtId="3" fontId="15" fillId="0" borderId="7" xfId="0" applyNumberFormat="1" applyFont="1" applyBorder="1"/>
    <xf numFmtId="3" fontId="15" fillId="0" borderId="6" xfId="0" applyNumberFormat="1" applyFont="1" applyBorder="1"/>
    <xf numFmtId="3" fontId="15" fillId="0" borderId="8" xfId="0" applyNumberFormat="1" applyFont="1" applyBorder="1" applyAlignment="1">
      <alignment wrapText="1"/>
    </xf>
    <xf numFmtId="3" fontId="15" fillId="0" borderId="0" xfId="0" applyNumberFormat="1" applyFont="1" applyBorder="1" applyAlignment="1">
      <alignment wrapText="1"/>
    </xf>
    <xf numFmtId="0" fontId="18" fillId="0" borderId="0" xfId="0" applyFont="1" applyBorder="1"/>
    <xf numFmtId="0" fontId="22" fillId="0" borderId="0" xfId="0" applyFont="1" applyBorder="1"/>
    <xf numFmtId="3" fontId="15" fillId="0" borderId="0" xfId="0" applyNumberFormat="1" applyFont="1" applyBorder="1"/>
    <xf numFmtId="3" fontId="20" fillId="0" borderId="8" xfId="0" applyNumberFormat="1" applyFont="1" applyBorder="1" applyAlignment="1">
      <alignment vertical="center" wrapText="1"/>
    </xf>
    <xf numFmtId="0" fontId="25" fillId="0" borderId="0" xfId="0" applyFont="1" applyBorder="1"/>
    <xf numFmtId="0" fontId="9" fillId="0" borderId="6" xfId="0" applyFont="1" applyBorder="1" applyAlignment="1">
      <alignment horizontal="center" vertical="top"/>
    </xf>
    <xf numFmtId="0" fontId="9" fillId="0" borderId="8" xfId="0" applyFont="1" applyBorder="1" applyAlignment="1">
      <alignment vertical="center"/>
    </xf>
    <xf numFmtId="0" fontId="10" fillId="0" borderId="0" xfId="0" applyFont="1" applyBorder="1" applyAlignment="1">
      <alignment vertical="center" wrapText="1"/>
    </xf>
    <xf numFmtId="3" fontId="10" fillId="0" borderId="8" xfId="0" applyNumberFormat="1" applyFont="1" applyBorder="1" applyAlignment="1">
      <alignment vertical="center"/>
    </xf>
    <xf numFmtId="0" fontId="9" fillId="0" borderId="0" xfId="0" applyFont="1" applyBorder="1" applyAlignment="1"/>
    <xf numFmtId="3" fontId="10" fillId="0" borderId="0" xfId="0" applyNumberFormat="1" applyFont="1" applyBorder="1" applyAlignment="1">
      <alignment vertical="top"/>
    </xf>
    <xf numFmtId="3" fontId="10" fillId="0" borderId="8" xfId="0" applyNumberFormat="1" applyFont="1" applyBorder="1" applyAlignment="1">
      <alignment vertical="top"/>
    </xf>
    <xf numFmtId="3" fontId="10" fillId="0" borderId="8" xfId="0" applyNumberFormat="1" applyFont="1" applyBorder="1" applyAlignment="1">
      <alignment vertical="center" wrapText="1"/>
    </xf>
    <xf numFmtId="3" fontId="10" fillId="0" borderId="0" xfId="0" applyNumberFormat="1" applyFont="1" applyBorder="1" applyAlignment="1">
      <alignment horizontal="left" wrapText="1"/>
    </xf>
    <xf numFmtId="3" fontId="16" fillId="0" borderId="8" xfId="0" applyNumberFormat="1" applyFont="1" applyBorder="1" applyAlignment="1">
      <alignment wrapText="1"/>
    </xf>
    <xf numFmtId="3" fontId="16" fillId="0" borderId="8" xfId="0" applyNumberFormat="1" applyFont="1" applyBorder="1" applyAlignment="1">
      <alignment horizontal="left" wrapText="1"/>
    </xf>
    <xf numFmtId="3" fontId="10" fillId="0" borderId="0" xfId="0" applyNumberFormat="1" applyFont="1" applyBorder="1" applyAlignment="1">
      <alignment horizontal="center" vertical="top"/>
    </xf>
    <xf numFmtId="3" fontId="16" fillId="0" borderId="8" xfId="0" applyNumberFormat="1" applyFont="1" applyBorder="1" applyAlignment="1">
      <alignment horizontal="left" vertical="top" wrapText="1"/>
    </xf>
    <xf numFmtId="0" fontId="4" fillId="0" borderId="0" xfId="0" applyFont="1" applyBorder="1"/>
    <xf numFmtId="3" fontId="10" fillId="0" borderId="0" xfId="0" applyNumberFormat="1" applyFont="1" applyBorder="1" applyAlignment="1">
      <alignment wrapText="1"/>
    </xf>
    <xf numFmtId="165" fontId="10" fillId="0" borderId="7" xfId="1" applyNumberFormat="1" applyFont="1" applyBorder="1" applyAlignment="1">
      <alignment horizontal="center" vertical="center"/>
    </xf>
    <xf numFmtId="165" fontId="10" fillId="0" borderId="6" xfId="1" applyNumberFormat="1" applyFont="1" applyBorder="1" applyAlignment="1">
      <alignment horizontal="center" vertical="center"/>
    </xf>
    <xf numFmtId="3" fontId="16" fillId="0" borderId="8" xfId="0" applyNumberFormat="1" applyFont="1" applyBorder="1" applyAlignment="1">
      <alignment horizontal="left" vertical="center" wrapText="1"/>
    </xf>
    <xf numFmtId="3" fontId="27" fillId="0" borderId="8" xfId="0" applyNumberFormat="1" applyFont="1" applyBorder="1" applyAlignment="1">
      <alignment vertical="top" wrapText="1"/>
    </xf>
    <xf numFmtId="3" fontId="27" fillId="0" borderId="8" xfId="0" applyNumberFormat="1" applyFont="1" applyBorder="1" applyAlignment="1">
      <alignment horizontal="left" vertical="top" wrapText="1"/>
    </xf>
    <xf numFmtId="3" fontId="10" fillId="0" borderId="7" xfId="0" quotePrefix="1" applyNumberFormat="1" applyFont="1" applyBorder="1" applyAlignment="1">
      <alignment horizontal="center" vertical="center"/>
    </xf>
    <xf numFmtId="3" fontId="10" fillId="0" borderId="7" xfId="0" quotePrefix="1" applyNumberFormat="1" applyFont="1" applyBorder="1" applyAlignment="1">
      <alignment vertical="top"/>
    </xf>
    <xf numFmtId="3" fontId="10" fillId="0" borderId="0" xfId="0" quotePrefix="1" applyNumberFormat="1" applyFont="1" applyBorder="1" applyAlignment="1">
      <alignment vertical="top"/>
    </xf>
    <xf numFmtId="3" fontId="10" fillId="0" borderId="0" xfId="0" applyNumberFormat="1" applyFont="1" applyBorder="1" applyAlignment="1">
      <alignment horizontal="right"/>
    </xf>
    <xf numFmtId="3" fontId="10" fillId="0" borderId="6" xfId="0" applyNumberFormat="1" applyFont="1" applyBorder="1" applyAlignment="1">
      <alignment horizontal="center"/>
    </xf>
    <xf numFmtId="165" fontId="16" fillId="0" borderId="7" xfId="1" applyNumberFormat="1" applyFont="1" applyBorder="1" applyAlignment="1">
      <alignment horizontal="center" vertical="center"/>
    </xf>
    <xf numFmtId="165" fontId="16" fillId="0" borderId="6" xfId="1" applyNumberFormat="1" applyFont="1" applyBorder="1" applyAlignment="1">
      <alignment horizontal="center" vertical="center"/>
    </xf>
    <xf numFmtId="0" fontId="5" fillId="0" borderId="0" xfId="0" quotePrefix="1" applyFont="1" applyBorder="1" applyAlignment="1">
      <alignment horizontal="center" vertical="top"/>
    </xf>
    <xf numFmtId="0" fontId="28" fillId="0" borderId="0" xfId="0" applyFont="1" applyBorder="1"/>
    <xf numFmtId="0" fontId="29" fillId="0" borderId="0" xfId="0" applyFont="1" applyBorder="1"/>
    <xf numFmtId="3" fontId="16" fillId="0" borderId="0" xfId="0" applyNumberFormat="1" applyFont="1" applyBorder="1" applyAlignment="1">
      <alignment horizontal="left" wrapText="1"/>
    </xf>
    <xf numFmtId="0" fontId="0" fillId="0" borderId="0" xfId="0" applyFont="1" applyBorder="1" applyAlignment="1">
      <alignment horizontal="center"/>
    </xf>
    <xf numFmtId="3" fontId="10" fillId="0" borderId="0" xfId="0" applyNumberFormat="1" applyFont="1" applyBorder="1" applyAlignment="1">
      <alignment horizontal="center" vertical="top" wrapText="1"/>
    </xf>
    <xf numFmtId="3" fontId="10" fillId="0" borderId="0" xfId="0" quotePrefix="1" applyNumberFormat="1" applyFont="1" applyBorder="1"/>
    <xf numFmtId="3" fontId="10" fillId="0" borderId="0" xfId="0" applyNumberFormat="1" applyFont="1" applyBorder="1" applyAlignment="1"/>
    <xf numFmtId="3" fontId="10" fillId="0" borderId="8" xfId="0" applyNumberFormat="1" applyFont="1" applyBorder="1" applyAlignment="1"/>
    <xf numFmtId="0" fontId="18" fillId="0" borderId="6" xfId="0" applyFont="1" applyBorder="1"/>
    <xf numFmtId="0" fontId="15" fillId="0" borderId="7" xfId="0" applyFont="1" applyBorder="1" applyAlignment="1">
      <alignment horizontal="center" vertical="center"/>
    </xf>
    <xf numFmtId="165" fontId="15" fillId="0" borderId="6" xfId="1" applyNumberFormat="1" applyFont="1" applyBorder="1" applyAlignment="1">
      <alignment horizontal="center" vertical="center"/>
    </xf>
    <xf numFmtId="3" fontId="16" fillId="0" borderId="8" xfId="0" applyNumberFormat="1" applyFont="1" applyBorder="1"/>
    <xf numFmtId="0" fontId="30" fillId="0" borderId="8" xfId="0" applyFont="1" applyBorder="1"/>
    <xf numFmtId="43" fontId="31" fillId="0" borderId="0" xfId="1" applyFont="1"/>
    <xf numFmtId="0" fontId="10" fillId="0" borderId="0" xfId="0" quotePrefix="1" applyFont="1" applyBorder="1"/>
    <xf numFmtId="43" fontId="32" fillId="0" borderId="0" xfId="1" applyFont="1"/>
    <xf numFmtId="0" fontId="26" fillId="0" borderId="0" xfId="0" applyFont="1" applyBorder="1"/>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vertical="top" wrapText="1"/>
    </xf>
    <xf numFmtId="0" fontId="9" fillId="0" borderId="8" xfId="0" applyFont="1" applyBorder="1" applyAlignment="1">
      <alignment horizontal="left" vertical="top" wrapText="1"/>
    </xf>
    <xf numFmtId="3" fontId="10" fillId="0" borderId="0" xfId="0" quotePrefix="1" applyNumberFormat="1" applyFont="1" applyBorder="1" applyAlignment="1">
      <alignment horizontal="center" vertical="top"/>
    </xf>
    <xf numFmtId="0" fontId="9" fillId="0" borderId="0" xfId="0" applyFont="1" applyBorder="1" applyAlignment="1">
      <alignment horizontal="left" vertical="top" wrapText="1"/>
    </xf>
    <xf numFmtId="0" fontId="10" fillId="0" borderId="0" xfId="0" applyFont="1" applyBorder="1" applyAlignment="1">
      <alignment vertical="top"/>
    </xf>
    <xf numFmtId="0" fontId="10" fillId="0" borderId="8" xfId="0" applyFont="1" applyBorder="1" applyAlignment="1">
      <alignment vertical="top"/>
    </xf>
    <xf numFmtId="165" fontId="10" fillId="0" borderId="0" xfId="1" applyNumberFormat="1" applyFont="1" applyBorder="1" applyAlignment="1">
      <alignment vertical="top"/>
    </xf>
    <xf numFmtId="165" fontId="10" fillId="0" borderId="6" xfId="1" applyNumberFormat="1" applyFont="1" applyBorder="1" applyAlignment="1">
      <alignment vertical="top"/>
    </xf>
    <xf numFmtId="3" fontId="10" fillId="0" borderId="8" xfId="0" applyNumberFormat="1" applyFont="1" applyBorder="1" applyAlignment="1">
      <alignment horizontal="center" vertical="top" wrapText="1"/>
    </xf>
    <xf numFmtId="0" fontId="10" fillId="0" borderId="0" xfId="0" applyFont="1" applyBorder="1" applyAlignment="1">
      <alignment vertical="top" wrapText="1"/>
    </xf>
    <xf numFmtId="0" fontId="10" fillId="0" borderId="0" xfId="0" applyFont="1" applyBorder="1" applyAlignment="1">
      <alignment horizontal="left" wrapText="1"/>
    </xf>
    <xf numFmtId="165" fontId="10" fillId="0" borderId="7" xfId="1" applyNumberFormat="1" applyFont="1" applyBorder="1" applyAlignment="1">
      <alignment vertical="top"/>
    </xf>
    <xf numFmtId="0" fontId="5" fillId="0" borderId="7" xfId="0" applyFont="1" applyBorder="1"/>
    <xf numFmtId="0" fontId="10" fillId="0" borderId="0" xfId="0" applyFont="1" applyBorder="1" applyAlignment="1"/>
    <xf numFmtId="0" fontId="9" fillId="0" borderId="0" xfId="0" applyFont="1" applyBorder="1" applyAlignment="1">
      <alignment horizontal="center" vertical="top" wrapText="1"/>
    </xf>
    <xf numFmtId="0" fontId="5" fillId="0" borderId="10" xfId="0" applyFont="1" applyBorder="1"/>
    <xf numFmtId="0" fontId="10" fillId="0" borderId="1" xfId="0" applyFont="1" applyBorder="1" applyAlignment="1">
      <alignment vertical="top"/>
    </xf>
    <xf numFmtId="0" fontId="10" fillId="0" borderId="11" xfId="0" applyFont="1" applyBorder="1" applyAlignment="1">
      <alignment vertical="top"/>
    </xf>
    <xf numFmtId="3" fontId="10" fillId="0" borderId="10" xfId="0" applyNumberFormat="1" applyFont="1" applyBorder="1"/>
    <xf numFmtId="3" fontId="10" fillId="0" borderId="9" xfId="0" applyNumberFormat="1" applyFont="1" applyBorder="1"/>
    <xf numFmtId="0" fontId="9" fillId="0" borderId="1" xfId="0" applyFont="1" applyBorder="1" applyAlignment="1">
      <alignment horizontal="center" vertical="top" wrapText="1"/>
    </xf>
    <xf numFmtId="0" fontId="10" fillId="0" borderId="0"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horizontal="center" vertical="top" wrapText="1"/>
    </xf>
    <xf numFmtId="3" fontId="4" fillId="0" borderId="0" xfId="0" applyNumberFormat="1" applyFont="1"/>
    <xf numFmtId="3" fontId="5" fillId="0" borderId="0" xfId="0" applyNumberFormat="1" applyFont="1"/>
    <xf numFmtId="0" fontId="9" fillId="0" borderId="1" xfId="0" applyFont="1" applyBorder="1"/>
    <xf numFmtId="0" fontId="9" fillId="0" borderId="3" xfId="0" applyFont="1" applyBorder="1" applyAlignment="1">
      <alignment horizontal="center"/>
    </xf>
    <xf numFmtId="0" fontId="9" fillId="0" borderId="2" xfId="0" applyFont="1" applyBorder="1"/>
    <xf numFmtId="3" fontId="10" fillId="0" borderId="4" xfId="0" applyNumberFormat="1" applyFont="1" applyBorder="1" applyAlignment="1">
      <alignment vertical="top"/>
    </xf>
    <xf numFmtId="3" fontId="10" fillId="0" borderId="3" xfId="0" applyNumberFormat="1" applyFont="1" applyBorder="1" applyAlignment="1">
      <alignment vertical="center"/>
    </xf>
    <xf numFmtId="0" fontId="10" fillId="0" borderId="9" xfId="0" applyFont="1" applyBorder="1" applyAlignment="1">
      <alignment horizontal="center"/>
    </xf>
    <xf numFmtId="3" fontId="10" fillId="0" borderId="4" xfId="0" applyNumberFormat="1" applyFont="1" applyBorder="1"/>
    <xf numFmtId="3" fontId="10" fillId="0" borderId="3" xfId="0" applyNumberFormat="1" applyFont="1" applyBorder="1"/>
    <xf numFmtId="0" fontId="5" fillId="0" borderId="2" xfId="0" applyFont="1" applyBorder="1" applyAlignment="1">
      <alignment horizontal="center"/>
    </xf>
    <xf numFmtId="3" fontId="10" fillId="0" borderId="1" xfId="0" applyNumberFormat="1" applyFont="1" applyBorder="1" applyAlignment="1">
      <alignment horizontal="center" wrapText="1"/>
    </xf>
    <xf numFmtId="3" fontId="10" fillId="0" borderId="5" xfId="0" applyNumberFormat="1" applyFont="1" applyBorder="1" applyAlignment="1">
      <alignment vertical="top" wrapText="1"/>
    </xf>
    <xf numFmtId="0" fontId="10" fillId="0" borderId="2" xfId="0" applyFont="1" applyBorder="1" applyAlignment="1">
      <alignment horizontal="left" vertical="top" wrapText="1"/>
    </xf>
    <xf numFmtId="0" fontId="10" fillId="0" borderId="2" xfId="0" applyFont="1" applyBorder="1" applyAlignment="1">
      <alignment vertical="top"/>
    </xf>
    <xf numFmtId="0" fontId="10" fillId="0" borderId="5" xfId="0" applyFont="1" applyBorder="1" applyAlignment="1">
      <alignment vertical="top"/>
    </xf>
    <xf numFmtId="165" fontId="10" fillId="0" borderId="3" xfId="1" applyNumberFormat="1" applyFont="1" applyBorder="1" applyAlignment="1">
      <alignment vertical="top"/>
    </xf>
    <xf numFmtId="3" fontId="10" fillId="0" borderId="2" xfId="0" applyNumberFormat="1" applyFont="1" applyBorder="1"/>
    <xf numFmtId="0" fontId="5" fillId="0" borderId="0" xfId="0" applyFont="1" applyBorder="1" applyAlignment="1">
      <alignment horizontal="center" vertical="center"/>
    </xf>
    <xf numFmtId="0" fontId="15" fillId="0" borderId="0" xfId="0" applyFont="1" applyBorder="1" applyAlignment="1"/>
    <xf numFmtId="0" fontId="17" fillId="0" borderId="0" xfId="0" applyFont="1" applyBorder="1"/>
    <xf numFmtId="0" fontId="23" fillId="0" borderId="0" xfId="0" applyFont="1" applyBorder="1"/>
    <xf numFmtId="0" fontId="24" fillId="0" borderId="0" xfId="0" applyFont="1" applyBorder="1"/>
    <xf numFmtId="0" fontId="9" fillId="0" borderId="0" xfId="0" applyFont="1" applyBorder="1" applyAlignment="1">
      <alignment vertical="center"/>
    </xf>
    <xf numFmtId="0" fontId="26" fillId="0" borderId="0" xfId="0" applyFont="1" applyBorder="1" applyAlignment="1"/>
    <xf numFmtId="0" fontId="24" fillId="0" borderId="6" xfId="0" applyFont="1" applyBorder="1"/>
    <xf numFmtId="3" fontId="10" fillId="0" borderId="1" xfId="0" applyNumberFormat="1" applyFont="1" applyBorder="1"/>
    <xf numFmtId="3" fontId="10" fillId="0" borderId="11" xfId="0" applyNumberFormat="1" applyFont="1" applyBorder="1" applyAlignment="1">
      <alignment horizontal="left" wrapText="1"/>
    </xf>
    <xf numFmtId="0" fontId="10" fillId="0" borderId="3" xfId="0" applyFont="1" applyBorder="1" applyAlignment="1">
      <alignment horizontal="center"/>
    </xf>
    <xf numFmtId="0" fontId="4" fillId="0" borderId="2" xfId="0" applyFont="1" applyBorder="1"/>
    <xf numFmtId="3" fontId="10" fillId="0" borderId="5" xfId="0" applyNumberFormat="1" applyFont="1" applyBorder="1"/>
    <xf numFmtId="3" fontId="10" fillId="0" borderId="7" xfId="0" applyNumberFormat="1" applyFont="1" applyBorder="1" applyAlignment="1">
      <alignment vertical="top" wrapText="1"/>
    </xf>
    <xf numFmtId="0" fontId="25" fillId="0" borderId="2" xfId="0" applyFont="1" applyBorder="1"/>
    <xf numFmtId="0" fontId="9" fillId="0" borderId="3" xfId="0" applyFont="1" applyBorder="1" applyAlignment="1">
      <alignment horizontal="center" vertical="top"/>
    </xf>
    <xf numFmtId="0" fontId="26" fillId="0" borderId="2" xfId="0" applyFont="1" applyBorder="1" applyAlignment="1"/>
    <xf numFmtId="3" fontId="10" fillId="0" borderId="2" xfId="0" applyNumberFormat="1" applyFont="1" applyBorder="1" applyAlignment="1">
      <alignment horizontal="center"/>
    </xf>
    <xf numFmtId="0" fontId="10" fillId="0" borderId="4" xfId="0" applyFont="1" applyBorder="1" applyAlignment="1">
      <alignment horizontal="center" vertical="center"/>
    </xf>
    <xf numFmtId="3" fontId="16" fillId="0" borderId="0" xfId="0" applyNumberFormat="1" applyFont="1" applyBorder="1" applyAlignment="1">
      <alignment vertical="top" wrapText="1"/>
    </xf>
    <xf numFmtId="3" fontId="16" fillId="0" borderId="8" xfId="0" applyNumberFormat="1" applyFont="1" applyBorder="1" applyAlignment="1">
      <alignment vertical="top" wrapText="1"/>
    </xf>
    <xf numFmtId="3" fontId="10" fillId="0" borderId="2" xfId="0" quotePrefix="1" applyNumberFormat="1" applyFont="1" applyBorder="1" applyAlignment="1">
      <alignment horizontal="center" vertical="center" wrapText="1"/>
    </xf>
    <xf numFmtId="3" fontId="10" fillId="0" borderId="5" xfId="0" applyNumberFormat="1" applyFont="1" applyBorder="1" applyAlignment="1">
      <alignment horizontal="left" vertical="center" wrapText="1"/>
    </xf>
    <xf numFmtId="165" fontId="10" fillId="0" borderId="10" xfId="1" applyNumberFormat="1" applyFont="1" applyBorder="1" applyAlignment="1">
      <alignment horizontal="center" vertical="center"/>
    </xf>
    <xf numFmtId="165" fontId="10" fillId="0" borderId="9" xfId="1" applyNumberFormat="1" applyFont="1" applyBorder="1" applyAlignment="1">
      <alignment horizontal="center" vertical="center"/>
    </xf>
    <xf numFmtId="3" fontId="10" fillId="0" borderId="11" xfId="0" applyNumberFormat="1" applyFont="1" applyBorder="1"/>
    <xf numFmtId="3" fontId="10" fillId="0" borderId="2" xfId="0" quotePrefix="1" applyNumberFormat="1" applyFont="1" applyBorder="1"/>
    <xf numFmtId="3" fontId="16" fillId="0" borderId="5" xfId="0" applyNumberFormat="1" applyFont="1" applyBorder="1"/>
    <xf numFmtId="0" fontId="9" fillId="0" borderId="9" xfId="0" applyFont="1" applyBorder="1" applyAlignment="1">
      <alignment horizontal="center" vertical="top"/>
    </xf>
    <xf numFmtId="165" fontId="10" fillId="0" borderId="2" xfId="1" applyNumberFormat="1" applyFont="1" applyBorder="1" applyAlignment="1">
      <alignment vertical="top"/>
    </xf>
    <xf numFmtId="3" fontId="10" fillId="0" borderId="2" xfId="0" quotePrefix="1" applyNumberFormat="1" applyFont="1" applyBorder="1" applyAlignment="1">
      <alignment vertical="top"/>
    </xf>
    <xf numFmtId="3" fontId="10" fillId="0" borderId="5" xfId="0" applyNumberFormat="1" applyFont="1" applyBorder="1" applyAlignment="1">
      <alignment horizontal="center" vertical="top" wrapText="1"/>
    </xf>
    <xf numFmtId="0" fontId="5" fillId="0" borderId="2" xfId="0" applyFont="1" applyBorder="1"/>
    <xf numFmtId="3" fontId="10" fillId="0" borderId="8" xfId="0" applyNumberFormat="1" applyFont="1" applyBorder="1" applyAlignment="1">
      <alignment horizontal="left" vertical="top" wrapText="1"/>
    </xf>
    <xf numFmtId="3" fontId="10" fillId="0" borderId="8" xfId="0" applyNumberFormat="1" applyFont="1" applyBorder="1" applyAlignment="1">
      <alignment horizontal="left" wrapText="1"/>
    </xf>
    <xf numFmtId="3" fontId="10" fillId="0" borderId="8" xfId="0" applyNumberFormat="1" applyFont="1" applyBorder="1" applyAlignment="1">
      <alignment wrapText="1"/>
    </xf>
    <xf numFmtId="3" fontId="10" fillId="0" borderId="0" xfId="0" applyNumberFormat="1" applyFont="1" applyBorder="1" applyAlignment="1">
      <alignment horizontal="left" wrapText="1"/>
    </xf>
    <xf numFmtId="3" fontId="10" fillId="0" borderId="0" xfId="0" applyNumberFormat="1" applyFont="1" applyBorder="1" applyAlignment="1">
      <alignment horizontal="left" vertical="top" wrapText="1"/>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9" fillId="0" borderId="6" xfId="0" applyFont="1" applyBorder="1" applyAlignment="1">
      <alignment horizontal="center" vertical="center"/>
    </xf>
    <xf numFmtId="3" fontId="10" fillId="0" borderId="8" xfId="0" applyNumberFormat="1" applyFont="1" applyBorder="1" applyAlignment="1">
      <alignment horizontal="left" vertical="top" wrapText="1"/>
    </xf>
    <xf numFmtId="0" fontId="10" fillId="0" borderId="6" xfId="0" applyFont="1" applyBorder="1" applyAlignment="1">
      <alignment horizontal="center" vertical="center"/>
    </xf>
    <xf numFmtId="3" fontId="10" fillId="0" borderId="0" xfId="0" applyNumberFormat="1" applyFont="1" applyBorder="1" applyAlignment="1">
      <alignment horizontal="left" wrapText="1"/>
    </xf>
    <xf numFmtId="3" fontId="10" fillId="0" borderId="8" xfId="0" applyNumberFormat="1" applyFont="1" applyBorder="1" applyAlignment="1">
      <alignment horizontal="left" wrapText="1"/>
    </xf>
    <xf numFmtId="3" fontId="10" fillId="0" borderId="11" xfId="0" applyNumberFormat="1" applyFont="1" applyBorder="1" applyAlignment="1">
      <alignment horizontal="left" wrapText="1"/>
    </xf>
    <xf numFmtId="0" fontId="10" fillId="0" borderId="1" xfId="0" applyFont="1" applyBorder="1" applyAlignment="1">
      <alignment horizontal="left" vertical="top" wrapText="1"/>
    </xf>
    <xf numFmtId="3" fontId="10" fillId="0" borderId="8" xfId="0" applyNumberFormat="1" applyFont="1" applyBorder="1" applyAlignment="1">
      <alignment wrapText="1"/>
    </xf>
    <xf numFmtId="0" fontId="16" fillId="0" borderId="3" xfId="0" applyFont="1" applyBorder="1" applyAlignment="1">
      <alignment horizontal="center" vertical="center"/>
    </xf>
    <xf numFmtId="165" fontId="16" fillId="0" borderId="4" xfId="1" applyNumberFormat="1" applyFont="1" applyBorder="1" applyAlignment="1">
      <alignment horizontal="center" vertical="center"/>
    </xf>
    <xf numFmtId="165" fontId="16" fillId="0" borderId="3" xfId="1" applyNumberFormat="1" applyFont="1" applyBorder="1" applyAlignment="1">
      <alignment horizontal="center" vertical="center"/>
    </xf>
    <xf numFmtId="0" fontId="9" fillId="0" borderId="9" xfId="0" applyFont="1" applyBorder="1" applyAlignment="1">
      <alignment horizontal="center"/>
    </xf>
    <xf numFmtId="0" fontId="25" fillId="0" borderId="1" xfId="0" applyFont="1" applyBorder="1"/>
    <xf numFmtId="165" fontId="10" fillId="0" borderId="1" xfId="1" applyNumberFormat="1" applyFont="1" applyBorder="1" applyAlignment="1">
      <alignment vertical="top"/>
    </xf>
    <xf numFmtId="165" fontId="10" fillId="0" borderId="9" xfId="1" applyNumberFormat="1" applyFont="1" applyBorder="1" applyAlignment="1">
      <alignment vertical="top"/>
    </xf>
    <xf numFmtId="3" fontId="10" fillId="0" borderId="1" xfId="0" quotePrefix="1" applyNumberFormat="1" applyFont="1" applyBorder="1" applyAlignment="1">
      <alignment vertical="top"/>
    </xf>
    <xf numFmtId="3" fontId="10" fillId="0" borderId="11" xfId="0" applyNumberFormat="1" applyFont="1" applyBorder="1" applyAlignment="1">
      <alignment vertical="top" wrapText="1"/>
    </xf>
    <xf numFmtId="3" fontId="10" fillId="0" borderId="1" xfId="0" quotePrefix="1" applyNumberFormat="1" applyFont="1" applyBorder="1"/>
    <xf numFmtId="3" fontId="10" fillId="0" borderId="11" xfId="0" applyNumberFormat="1" applyFont="1" applyBorder="1" applyAlignment="1">
      <alignment vertical="center" wrapText="1"/>
    </xf>
    <xf numFmtId="3" fontId="10" fillId="0" borderId="5" xfId="0" applyNumberFormat="1" applyFont="1" applyBorder="1" applyAlignment="1">
      <alignment vertical="center" wrapText="1"/>
    </xf>
    <xf numFmtId="0" fontId="4" fillId="0" borderId="1" xfId="0" applyFont="1" applyBorder="1"/>
    <xf numFmtId="3" fontId="16" fillId="0" borderId="11" xfId="0" applyNumberFormat="1" applyFont="1" applyBorder="1" applyAlignment="1">
      <alignment vertical="center" wrapText="1"/>
    </xf>
    <xf numFmtId="0" fontId="16" fillId="0" borderId="1" xfId="0" applyFont="1" applyBorder="1" applyAlignment="1">
      <alignment vertical="top"/>
    </xf>
    <xf numFmtId="0" fontId="4" fillId="0" borderId="1" xfId="0" applyFont="1" applyBorder="1" applyAlignment="1">
      <alignment vertical="top"/>
    </xf>
    <xf numFmtId="0" fontId="10" fillId="0" borderId="9" xfId="0" applyFont="1" applyBorder="1" applyAlignment="1">
      <alignment horizontal="center" vertical="top"/>
    </xf>
    <xf numFmtId="3" fontId="10" fillId="0" borderId="10" xfId="0" applyNumberFormat="1" applyFont="1" applyBorder="1" applyAlignment="1">
      <alignment vertical="top"/>
    </xf>
    <xf numFmtId="43" fontId="21" fillId="0" borderId="9" xfId="1" applyFont="1" applyBorder="1" applyAlignment="1">
      <alignment vertical="top"/>
    </xf>
    <xf numFmtId="3" fontId="16" fillId="0" borderId="10" xfId="0" applyNumberFormat="1" applyFont="1" applyBorder="1"/>
    <xf numFmtId="3" fontId="16" fillId="0" borderId="9" xfId="0" applyNumberFormat="1" applyFont="1" applyBorder="1"/>
    <xf numFmtId="3" fontId="16" fillId="0" borderId="4" xfId="0" applyNumberFormat="1" applyFont="1" applyBorder="1"/>
    <xf numFmtId="3" fontId="16" fillId="0" borderId="3" xfId="0" applyNumberFormat="1" applyFont="1" applyBorder="1"/>
    <xf numFmtId="0" fontId="10" fillId="0" borderId="1" xfId="0" applyFont="1" applyBorder="1" applyAlignment="1">
      <alignment vertical="center" wrapText="1"/>
    </xf>
    <xf numFmtId="3" fontId="10" fillId="0" borderId="4" xfId="0" quotePrefix="1" applyNumberFormat="1" applyFont="1" applyBorder="1" applyAlignment="1">
      <alignment horizontal="right"/>
    </xf>
    <xf numFmtId="3" fontId="10" fillId="0" borderId="3" xfId="0" quotePrefix="1" applyNumberFormat="1" applyFont="1" applyBorder="1" applyAlignment="1">
      <alignment horizontal="right"/>
    </xf>
    <xf numFmtId="3" fontId="10" fillId="0" borderId="2" xfId="0" quotePrefix="1" applyNumberFormat="1" applyFont="1" applyBorder="1" applyAlignment="1">
      <alignment horizontal="center"/>
    </xf>
    <xf numFmtId="3" fontId="10" fillId="0" borderId="8" xfId="0" applyNumberFormat="1" applyFont="1" applyBorder="1" applyAlignment="1">
      <alignment horizontal="left" vertical="top" wrapText="1"/>
    </xf>
    <xf numFmtId="3" fontId="10" fillId="0" borderId="11" xfId="0" applyNumberFormat="1" applyFont="1" applyBorder="1" applyAlignment="1">
      <alignment horizontal="left" vertical="top" wrapText="1"/>
    </xf>
    <xf numFmtId="0" fontId="10" fillId="0" borderId="6" xfId="0" applyFont="1" applyBorder="1" applyAlignment="1">
      <alignment horizontal="center" vertical="center"/>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3" fontId="10" fillId="0" borderId="8" xfId="0" applyNumberFormat="1" applyFont="1" applyBorder="1" applyAlignment="1">
      <alignment horizontal="left" vertical="top" wrapText="1"/>
    </xf>
    <xf numFmtId="3" fontId="10" fillId="0" borderId="7" xfId="0" applyNumberFormat="1" applyFont="1" applyBorder="1" applyAlignment="1">
      <alignment horizontal="left" vertical="top" wrapText="1"/>
    </xf>
    <xf numFmtId="3" fontId="16" fillId="0" borderId="4" xfId="0" applyNumberFormat="1" applyFont="1" applyBorder="1" applyAlignment="1">
      <alignment horizontal="left" vertical="top" wrapText="1"/>
    </xf>
    <xf numFmtId="3" fontId="16" fillId="0" borderId="5" xfId="0" applyNumberFormat="1" applyFont="1" applyBorder="1" applyAlignment="1">
      <alignment horizontal="left" vertical="top" wrapText="1"/>
    </xf>
    <xf numFmtId="3" fontId="16" fillId="0" borderId="7" xfId="0" applyNumberFormat="1" applyFont="1" applyBorder="1" applyAlignment="1">
      <alignment horizontal="left" vertical="top" wrapText="1"/>
    </xf>
    <xf numFmtId="3" fontId="16" fillId="0" borderId="8" xfId="0" applyNumberFormat="1" applyFont="1" applyBorder="1" applyAlignment="1">
      <alignment horizontal="left" vertical="top" wrapText="1"/>
    </xf>
    <xf numFmtId="0" fontId="9" fillId="0" borderId="1" xfId="0" applyFont="1" applyBorder="1" applyAlignment="1">
      <alignment horizontal="left" vertical="top" wrapText="1"/>
    </xf>
    <xf numFmtId="0" fontId="9" fillId="0" borderId="11" xfId="0" applyFont="1" applyBorder="1" applyAlignment="1">
      <alignment horizontal="left" vertical="top" wrapText="1"/>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3" fontId="10" fillId="0" borderId="8" xfId="0" applyNumberFormat="1" applyFont="1" applyBorder="1" applyAlignment="1">
      <alignment horizontal="left" wrapText="1"/>
    </xf>
    <xf numFmtId="0" fontId="9" fillId="0" borderId="0" xfId="0" applyFont="1" applyBorder="1" applyAlignment="1">
      <alignment horizontal="left"/>
    </xf>
    <xf numFmtId="0" fontId="9" fillId="0" borderId="8" xfId="0" applyFont="1" applyBorder="1" applyAlignment="1">
      <alignment horizontal="left"/>
    </xf>
    <xf numFmtId="0" fontId="10" fillId="0" borderId="1" xfId="0" applyFont="1" applyBorder="1" applyAlignment="1">
      <alignment horizontal="left" vertical="top" wrapText="1"/>
    </xf>
    <xf numFmtId="0" fontId="10" fillId="0" borderId="11" xfId="0" applyFont="1" applyBorder="1" applyAlignment="1">
      <alignment horizontal="left" vertical="top" wrapText="1"/>
    </xf>
    <xf numFmtId="3" fontId="10" fillId="0" borderId="8" xfId="0" applyNumberFormat="1" applyFont="1" applyBorder="1" applyAlignment="1">
      <alignment wrapText="1"/>
    </xf>
    <xf numFmtId="3" fontId="16" fillId="0" borderId="8" xfId="0" applyNumberFormat="1" applyFont="1" applyBorder="1" applyAlignment="1">
      <alignment horizontal="center" wrapText="1"/>
    </xf>
    <xf numFmtId="43" fontId="5" fillId="0" borderId="0" xfId="1" applyFont="1" applyAlignment="1">
      <alignment horizontal="right" wrapText="1"/>
    </xf>
    <xf numFmtId="3" fontId="10" fillId="0" borderId="0" xfId="0" applyNumberFormat="1" applyFont="1" applyBorder="1" applyAlignment="1">
      <alignment horizontal="left" wrapText="1"/>
    </xf>
    <xf numFmtId="3" fontId="15" fillId="0" borderId="7" xfId="0" applyNumberFormat="1" applyFont="1" applyBorder="1" applyAlignment="1">
      <alignment horizontal="left" vertical="center" wrapText="1"/>
    </xf>
    <xf numFmtId="3" fontId="15" fillId="0" borderId="8"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3" fontId="10" fillId="0" borderId="0" xfId="0" quotePrefix="1" applyNumberFormat="1" applyFont="1" applyBorder="1" applyAlignment="1">
      <alignment horizontal="center" vertical="top" wrapText="1"/>
    </xf>
    <xf numFmtId="3" fontId="10" fillId="0" borderId="1" xfId="0" quotePrefix="1" applyNumberFormat="1" applyFont="1" applyBorder="1" applyAlignment="1">
      <alignment horizontal="center" vertical="top" wrapText="1"/>
    </xf>
    <xf numFmtId="3" fontId="10" fillId="0" borderId="11" xfId="0" applyNumberFormat="1" applyFont="1" applyBorder="1" applyAlignment="1">
      <alignment horizontal="left" vertical="top" wrapText="1"/>
    </xf>
    <xf numFmtId="3" fontId="10" fillId="0" borderId="1" xfId="0" applyNumberFormat="1" applyFont="1" applyBorder="1" applyAlignment="1">
      <alignment horizontal="left" wrapText="1"/>
    </xf>
    <xf numFmtId="3" fontId="10" fillId="0" borderId="11" xfId="0" applyNumberFormat="1" applyFont="1" applyBorder="1" applyAlignment="1">
      <alignment horizontal="left" wrapText="1"/>
    </xf>
    <xf numFmtId="3" fontId="10" fillId="0" borderId="2" xfId="0" applyNumberFormat="1" applyFont="1" applyBorder="1" applyAlignment="1">
      <alignment horizontal="left" wrapText="1"/>
    </xf>
    <xf numFmtId="3" fontId="10" fillId="0" borderId="5" xfId="0" applyNumberFormat="1" applyFont="1" applyBorder="1" applyAlignment="1">
      <alignment horizontal="left" wrapText="1"/>
    </xf>
    <xf numFmtId="3" fontId="10" fillId="0" borderId="12" xfId="0" applyNumberFormat="1" applyFont="1" applyBorder="1" applyAlignment="1">
      <alignment horizontal="left" wrapText="1"/>
    </xf>
    <xf numFmtId="3" fontId="10" fillId="0" borderId="0" xfId="0" applyNumberFormat="1" applyFont="1" applyBorder="1" applyAlignment="1">
      <alignment horizontal="left" vertical="top" wrapText="1"/>
    </xf>
    <xf numFmtId="3" fontId="10" fillId="0" borderId="8" xfId="0" applyNumberFormat="1" applyFont="1" applyBorder="1" applyAlignment="1">
      <alignment horizontal="left" vertical="center" wrapText="1"/>
    </xf>
    <xf numFmtId="3" fontId="27" fillId="0" borderId="8" xfId="0" applyNumberFormat="1" applyFont="1" applyBorder="1" applyAlignment="1">
      <alignment horizontal="left" vertical="top"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3" fontId="10" fillId="0" borderId="5" xfId="0" applyNumberFormat="1" applyFont="1" applyBorder="1" applyAlignment="1">
      <alignment horizontal="left" vertical="top" wrapText="1"/>
    </xf>
    <xf numFmtId="0" fontId="10" fillId="0" borderId="0" xfId="0" applyFont="1" applyBorder="1" applyAlignment="1">
      <alignment horizontal="left"/>
    </xf>
    <xf numFmtId="0" fontId="10" fillId="0" borderId="8" xfId="0" applyFont="1" applyBorder="1" applyAlignment="1">
      <alignment horizontal="left"/>
    </xf>
    <xf numFmtId="0" fontId="18" fillId="0" borderId="0" xfId="0" applyFont="1" applyBorder="1" applyAlignment="1">
      <alignment horizontal="left"/>
    </xf>
    <xf numFmtId="0" fontId="18" fillId="0" borderId="8" xfId="0" applyFont="1" applyBorder="1" applyAlignment="1">
      <alignment horizontal="left"/>
    </xf>
    <xf numFmtId="3" fontId="15" fillId="0" borderId="7" xfId="0" applyNumberFormat="1" applyFont="1" applyBorder="1" applyAlignment="1">
      <alignment horizontal="left" vertical="top" wrapText="1"/>
    </xf>
    <xf numFmtId="3" fontId="15" fillId="0" borderId="8" xfId="0" applyNumberFormat="1" applyFont="1" applyBorder="1" applyAlignment="1">
      <alignment horizontal="left" vertical="top" wrapText="1"/>
    </xf>
    <xf numFmtId="3" fontId="10" fillId="0" borderId="0" xfId="0" applyNumberFormat="1" applyFont="1" applyBorder="1" applyAlignment="1">
      <alignment horizontal="left" vertical="center" wrapText="1"/>
    </xf>
    <xf numFmtId="0" fontId="9" fillId="0" borderId="2" xfId="0" applyFont="1" applyBorder="1" applyAlignment="1">
      <alignment horizontal="left" wrapText="1"/>
    </xf>
    <xf numFmtId="0" fontId="9" fillId="0" borderId="5" xfId="0" applyFont="1" applyBorder="1" applyAlignment="1">
      <alignment horizontal="left" wrapText="1"/>
    </xf>
    <xf numFmtId="0" fontId="20" fillId="0" borderId="0" xfId="0" applyFont="1" applyBorder="1" applyAlignment="1">
      <alignment horizontal="left" wrapText="1"/>
    </xf>
    <xf numFmtId="0" fontId="20" fillId="0" borderId="8" xfId="0" applyFont="1" applyBorder="1" applyAlignment="1">
      <alignment horizontal="left" wrapText="1"/>
    </xf>
    <xf numFmtId="3" fontId="15" fillId="0" borderId="0" xfId="0" applyNumberFormat="1" applyFont="1" applyBorder="1" applyAlignment="1">
      <alignment horizontal="left" vertical="top" wrapText="1"/>
    </xf>
    <xf numFmtId="0" fontId="9" fillId="0" borderId="0" xfId="0" applyFont="1" applyBorder="1" applyAlignment="1">
      <alignment horizontal="left" wrapText="1"/>
    </xf>
    <xf numFmtId="0" fontId="9" fillId="0" borderId="8" xfId="0" applyFont="1" applyBorder="1" applyAlignment="1">
      <alignment horizontal="left" wrapText="1"/>
    </xf>
    <xf numFmtId="0" fontId="17" fillId="0" borderId="0" xfId="0" applyFont="1" applyBorder="1" applyAlignment="1">
      <alignment horizontal="left" wrapText="1"/>
    </xf>
    <xf numFmtId="0" fontId="17" fillId="0" borderId="8" xfId="0" applyFont="1" applyBorder="1" applyAlignment="1">
      <alignment horizontal="left" wrapText="1"/>
    </xf>
    <xf numFmtId="0" fontId="16" fillId="0" borderId="0" xfId="0" applyFont="1" applyBorder="1" applyAlignment="1">
      <alignment horizontal="left" wrapText="1"/>
    </xf>
    <xf numFmtId="0" fontId="16" fillId="0" borderId="8" xfId="0" applyFont="1" applyBorder="1" applyAlignment="1">
      <alignment horizontal="left" wrapText="1"/>
    </xf>
    <xf numFmtId="0" fontId="19" fillId="0" borderId="0" xfId="0" applyFont="1" applyBorder="1" applyAlignment="1">
      <alignment horizontal="left" wrapText="1"/>
    </xf>
    <xf numFmtId="0" fontId="19" fillId="0" borderId="8" xfId="0" applyFont="1" applyBorder="1" applyAlignment="1">
      <alignment horizontal="left" wrapText="1"/>
    </xf>
    <xf numFmtId="0" fontId="9" fillId="0" borderId="6" xfId="0" applyFont="1" applyBorder="1" applyAlignment="1">
      <alignment horizontal="center" vertical="center"/>
    </xf>
    <xf numFmtId="0" fontId="10" fillId="0" borderId="6" xfId="0" applyFont="1" applyBorder="1" applyAlignment="1">
      <alignment horizontal="center" vertical="center"/>
    </xf>
    <xf numFmtId="3" fontId="10" fillId="0" borderId="6" xfId="0" applyNumberFormat="1" applyFont="1" applyBorder="1" applyAlignment="1">
      <alignment horizontal="right" vertical="center"/>
    </xf>
    <xf numFmtId="0" fontId="9" fillId="0" borderId="2" xfId="0" applyFont="1" applyBorder="1" applyAlignment="1">
      <alignment horizontal="left"/>
    </xf>
    <xf numFmtId="0" fontId="9" fillId="0" borderId="5" xfId="0" applyFont="1" applyBorder="1" applyAlignment="1">
      <alignment horizontal="left"/>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5" fillId="0" borderId="0" xfId="0" applyFont="1" applyBorder="1" applyAlignment="1">
      <alignment vertical="center"/>
    </xf>
    <xf numFmtId="3" fontId="10" fillId="0" borderId="4" xfId="0" applyNumberFormat="1" applyFont="1" applyBorder="1" applyAlignment="1">
      <alignment horizontal="left" vertical="center" wrapText="1"/>
    </xf>
    <xf numFmtId="3" fontId="10" fillId="0" borderId="5" xfId="0" applyNumberFormat="1" applyFont="1" applyBorder="1" applyAlignment="1">
      <alignment horizontal="left" vertical="center" wrapText="1"/>
    </xf>
    <xf numFmtId="0" fontId="15" fillId="0" borderId="0" xfId="0" applyFont="1" applyBorder="1" applyAlignment="1"/>
    <xf numFmtId="0" fontId="0" fillId="0" borderId="0" xfId="0" applyAlignment="1"/>
    <xf numFmtId="0" fontId="0" fillId="0" borderId="8" xfId="0" applyBorder="1" applyAlignment="1"/>
    <xf numFmtId="0" fontId="33" fillId="0" borderId="0" xfId="0" applyFont="1" applyAlignment="1"/>
    <xf numFmtId="0" fontId="33" fillId="0" borderId="8" xfId="0" applyFont="1" applyBorder="1" applyAlignment="1"/>
    <xf numFmtId="0" fontId="33" fillId="0" borderId="0" xfId="0" applyFont="1" applyBorder="1" applyAlignment="1"/>
    <xf numFmtId="0" fontId="13" fillId="0" borderId="1" xfId="0" applyFont="1" applyBorder="1" applyAlignment="1"/>
    <xf numFmtId="0" fontId="0" fillId="0" borderId="1" xfId="0" applyBorder="1" applyAlignment="1"/>
    <xf numFmtId="0" fontId="0" fillId="0" borderId="11" xfId="0" applyBorder="1" applyAlignment="1"/>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3" fontId="10" fillId="0" borderId="7" xfId="0" applyNumberFormat="1" applyFont="1" applyBorder="1" applyAlignment="1">
      <alignment horizontal="left" vertical="center" wrapText="1"/>
    </xf>
    <xf numFmtId="3" fontId="10" fillId="0" borderId="10" xfId="0" applyNumberFormat="1" applyFont="1" applyBorder="1" applyAlignment="1">
      <alignment horizontal="left" vertical="center" wrapText="1"/>
    </xf>
    <xf numFmtId="3" fontId="10" fillId="0" borderId="11" xfId="0" applyNumberFormat="1" applyFont="1" applyBorder="1" applyAlignment="1">
      <alignment horizontal="left" vertical="center" wrapText="1"/>
    </xf>
    <xf numFmtId="0" fontId="6" fillId="0" borderId="0" xfId="0" applyFont="1" applyBorder="1" applyAlignment="1">
      <alignment horizont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623363</xdr:colOff>
      <xdr:row>652</xdr:row>
      <xdr:rowOff>88901</xdr:rowOff>
    </xdr:from>
    <xdr:to>
      <xdr:col>11</xdr:col>
      <xdr:colOff>3671359</xdr:colOff>
      <xdr:row>658</xdr:row>
      <xdr:rowOff>35984</xdr:rowOff>
    </xdr:to>
    <xdr:sp macro="" textlink="">
      <xdr:nvSpPr>
        <xdr:cNvPr id="2" name="Rectangle 1">
          <a:extLst>
            <a:ext uri="{FF2B5EF4-FFF2-40B4-BE49-F238E27FC236}">
              <a16:creationId xmlns:a16="http://schemas.microsoft.com/office/drawing/2014/main" xmlns="" id="{D0D31551-089E-47F3-853D-1FD829F6B85D}"/>
            </a:ext>
          </a:extLst>
        </xdr:cNvPr>
        <xdr:cNvSpPr/>
      </xdr:nvSpPr>
      <xdr:spPr>
        <a:xfrm>
          <a:off x="7443263" y="125771276"/>
          <a:ext cx="3047996" cy="1204383"/>
        </a:xfrm>
        <a:prstGeom prst="rect">
          <a:avLst/>
        </a:prstGeom>
        <a:noFill/>
        <a:ln w="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latin typeface="Bookman Old Style" pitchFamily="18" charset="0"/>
            </a:rPr>
            <a:t>Plh.</a:t>
          </a:r>
          <a:r>
            <a:rPr lang="en-US" sz="1200" b="1" baseline="0">
              <a:solidFill>
                <a:sysClr val="windowText" lastClr="000000"/>
              </a:solidFill>
              <a:latin typeface="Bookman Old Style" pitchFamily="18" charset="0"/>
            </a:rPr>
            <a:t> </a:t>
          </a:r>
          <a:r>
            <a:rPr lang="en-US" sz="1200" b="1">
              <a:solidFill>
                <a:sysClr val="windowText" lastClr="000000"/>
              </a:solidFill>
              <a:latin typeface="Bookman Old Style" pitchFamily="18" charset="0"/>
            </a:rPr>
            <a:t>GUBERNUR</a:t>
          </a:r>
          <a:r>
            <a:rPr lang="en-US" sz="1200" b="1" baseline="0">
              <a:solidFill>
                <a:sysClr val="windowText" lastClr="000000"/>
              </a:solidFill>
              <a:latin typeface="Bookman Old Style" pitchFamily="18" charset="0"/>
            </a:rPr>
            <a:t> SULAWESI BARAT,</a:t>
          </a:r>
        </a:p>
        <a:p>
          <a:pPr algn="ctr"/>
          <a:endParaRPr lang="en-US" sz="1200" b="1" baseline="0">
            <a:solidFill>
              <a:sysClr val="windowText" lastClr="000000"/>
            </a:solidFill>
          </a:endParaRPr>
        </a:p>
        <a:p>
          <a:pPr algn="ctr"/>
          <a:r>
            <a:rPr lang="en-US" sz="1200" b="1" baseline="0">
              <a:solidFill>
                <a:schemeClr val="bg1"/>
              </a:solidFill>
            </a:rPr>
            <a:t>Ttd</a:t>
          </a:r>
        </a:p>
        <a:p>
          <a:pPr algn="ctr"/>
          <a:endParaRPr lang="en-US" sz="1200" b="1" baseline="0">
            <a:solidFill>
              <a:sysClr val="windowText" lastClr="000000"/>
            </a:solidFill>
          </a:endParaRPr>
        </a:p>
        <a:p>
          <a:pPr algn="ctr"/>
          <a:r>
            <a:rPr lang="en-US" sz="1200" b="1" baseline="0">
              <a:solidFill>
                <a:sysClr val="windowText" lastClr="000000"/>
              </a:solidFill>
              <a:latin typeface="Bookman Old Style" pitchFamily="18" charset="0"/>
            </a:rPr>
            <a:t>H. ISMAIL ZAINUDDIN, M.Pd</a:t>
          </a:r>
          <a:endParaRPr lang="en-US" sz="1100" b="1">
            <a:solidFill>
              <a:sysClr val="windowText" lastClr="000000"/>
            </a:solidFill>
            <a:latin typeface="Bookman Old Style" pitchFamily="18" charset="0"/>
          </a:endParaRPr>
        </a:p>
      </xdr:txBody>
    </xdr:sp>
    <xdr:clientData/>
  </xdr:twoCellAnchor>
  <xdr:oneCellAnchor>
    <xdr:from>
      <xdr:col>5</xdr:col>
      <xdr:colOff>63500</xdr:colOff>
      <xdr:row>664</xdr:row>
      <xdr:rowOff>95251</xdr:rowOff>
    </xdr:from>
    <xdr:ext cx="724481" cy="264560"/>
    <xdr:sp macro="" textlink="">
      <xdr:nvSpPr>
        <xdr:cNvPr id="3" name="TextBox 2">
          <a:extLst>
            <a:ext uri="{FF2B5EF4-FFF2-40B4-BE49-F238E27FC236}">
              <a16:creationId xmlns:a16="http://schemas.microsoft.com/office/drawing/2014/main" xmlns="" id="{EFF1A9F6-C885-4088-8806-6113B7744D68}"/>
            </a:ext>
          </a:extLst>
        </xdr:cNvPr>
        <xdr:cNvSpPr txBox="1"/>
      </xdr:nvSpPr>
      <xdr:spPr>
        <a:xfrm>
          <a:off x="1025525" y="127387351"/>
          <a:ext cx="7244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sz="1100"/>
        </a:p>
      </xdr:txBody>
    </xdr:sp>
    <xdr:clientData/>
  </xdr:oneCellAnchor>
  <xdr:oneCellAnchor>
    <xdr:from>
      <xdr:col>6</xdr:col>
      <xdr:colOff>2819400</xdr:colOff>
      <xdr:row>244</xdr:row>
      <xdr:rowOff>0</xdr:rowOff>
    </xdr:from>
    <xdr:ext cx="184731" cy="264560"/>
    <xdr:sp macro="" textlink="">
      <xdr:nvSpPr>
        <xdr:cNvPr id="4" name="TextBox 3">
          <a:extLst>
            <a:ext uri="{FF2B5EF4-FFF2-40B4-BE49-F238E27FC236}">
              <a16:creationId xmlns:a16="http://schemas.microsoft.com/office/drawing/2014/main" xmlns="" id="{8852B26C-4E22-499D-8C59-7C3AF3B0F5DC}"/>
            </a:ext>
          </a:extLst>
        </xdr:cNvPr>
        <xdr:cNvSpPr txBox="1"/>
      </xdr:nvSpPr>
      <xdr:spPr>
        <a:xfrm>
          <a:off x="3886200"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6</xdr:col>
      <xdr:colOff>2819400</xdr:colOff>
      <xdr:row>245</xdr:row>
      <xdr:rowOff>0</xdr:rowOff>
    </xdr:from>
    <xdr:ext cx="184731" cy="264560"/>
    <xdr:sp macro="" textlink="">
      <xdr:nvSpPr>
        <xdr:cNvPr id="5" name="TextBox 4">
          <a:extLst>
            <a:ext uri="{FF2B5EF4-FFF2-40B4-BE49-F238E27FC236}">
              <a16:creationId xmlns:a16="http://schemas.microsoft.com/office/drawing/2014/main" xmlns="" id="{1389ADE6-1C8D-4626-ABCF-3F2E6E3CF824}"/>
            </a:ext>
          </a:extLst>
        </xdr:cNvPr>
        <xdr:cNvSpPr txBox="1"/>
      </xdr:nvSpPr>
      <xdr:spPr>
        <a:xfrm>
          <a:off x="3886200"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7</xdr:col>
      <xdr:colOff>352425</xdr:colOff>
      <xdr:row>307</xdr:row>
      <xdr:rowOff>142875</xdr:rowOff>
    </xdr:from>
    <xdr:ext cx="184731" cy="264560"/>
    <xdr:sp macro="" textlink="">
      <xdr:nvSpPr>
        <xdr:cNvPr id="6" name="TextBox 5">
          <a:extLst>
            <a:ext uri="{FF2B5EF4-FFF2-40B4-BE49-F238E27FC236}">
              <a16:creationId xmlns:a16="http://schemas.microsoft.com/office/drawing/2014/main" xmlns="" id="{C91E49B0-6821-49C3-A6D1-51F7FDB53EC2}"/>
            </a:ext>
          </a:extLst>
        </xdr:cNvPr>
        <xdr:cNvSpPr txBox="1"/>
      </xdr:nvSpPr>
      <xdr:spPr>
        <a:xfrm>
          <a:off x="5048250" y="5678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378"/>
  <sheetViews>
    <sheetView tabSelected="1" view="pageBreakPreview" topLeftCell="A533" zoomScaleSheetLayoutView="100" workbookViewId="0">
      <selection activeCell="J543" sqref="J543"/>
    </sheetView>
  </sheetViews>
  <sheetFormatPr defaultRowHeight="16.5"/>
  <cols>
    <col min="1" max="1" width="6.42578125" style="7" customWidth="1"/>
    <col min="2" max="2" width="1" style="7" customWidth="1"/>
    <col min="3" max="3" width="2.7109375" style="7" customWidth="1"/>
    <col min="4" max="4" width="2.42578125" style="7" customWidth="1"/>
    <col min="5" max="5" width="1.85546875" style="7" customWidth="1"/>
    <col min="6" max="6" width="1.5703125" style="7" customWidth="1"/>
    <col min="7" max="7" width="54.42578125" style="7" customWidth="1"/>
    <col min="8" max="8" width="12.5703125" style="84" customWidth="1"/>
    <col min="9" max="9" width="0.140625" style="84" customWidth="1"/>
    <col min="10" max="10" width="15.5703125" style="7" bestFit="1" customWidth="1"/>
    <col min="11" max="11" width="3.5703125" style="7" customWidth="1"/>
    <col min="12" max="12" width="62.42578125" style="7" customWidth="1"/>
    <col min="13" max="13" width="26.5703125" style="7" customWidth="1"/>
    <col min="14" max="14" width="21.42578125" style="7" customWidth="1"/>
    <col min="15" max="15" width="18.140625" style="7" customWidth="1"/>
    <col min="16" max="16" width="16.5703125" style="7" customWidth="1"/>
    <col min="17" max="18" width="15.7109375" style="7" customWidth="1"/>
    <col min="19" max="16384" width="9.140625" style="7"/>
  </cols>
  <sheetData>
    <row r="1" spans="1:13">
      <c r="A1" s="1" t="s">
        <v>0</v>
      </c>
      <c r="B1" s="1"/>
      <c r="C1" s="1"/>
      <c r="D1" s="2"/>
      <c r="E1" s="2"/>
      <c r="F1" s="3" t="s">
        <v>1</v>
      </c>
      <c r="G1" s="1" t="s">
        <v>2</v>
      </c>
      <c r="H1" s="4"/>
      <c r="I1" s="4"/>
      <c r="J1" s="5"/>
      <c r="K1" s="5"/>
      <c r="L1" s="5"/>
      <c r="M1" s="6"/>
    </row>
    <row r="2" spans="1:13">
      <c r="A2" s="1" t="s">
        <v>3</v>
      </c>
      <c r="B2" s="1"/>
      <c r="C2" s="1"/>
      <c r="D2" s="2"/>
      <c r="E2" s="2"/>
      <c r="F2" s="3" t="s">
        <v>1</v>
      </c>
      <c r="G2" s="1"/>
      <c r="H2" s="4"/>
      <c r="I2" s="4"/>
      <c r="J2" s="5"/>
      <c r="K2" s="5"/>
      <c r="L2" s="5"/>
      <c r="M2" s="6"/>
    </row>
    <row r="3" spans="1:13">
      <c r="A3" s="8" t="s">
        <v>4</v>
      </c>
      <c r="B3" s="8"/>
      <c r="C3" s="8"/>
      <c r="D3" s="2"/>
      <c r="E3" s="2"/>
      <c r="F3" s="3" t="s">
        <v>1</v>
      </c>
      <c r="G3" s="1"/>
      <c r="H3" s="4"/>
      <c r="I3" s="4"/>
      <c r="J3" s="5"/>
      <c r="K3" s="5"/>
      <c r="L3" s="5"/>
      <c r="M3" s="6"/>
    </row>
    <row r="4" spans="1:13">
      <c r="A4" s="1" t="s">
        <v>5</v>
      </c>
      <c r="B4" s="1"/>
      <c r="C4" s="1"/>
      <c r="D4" s="2"/>
      <c r="E4" s="2"/>
      <c r="F4" s="3" t="s">
        <v>1</v>
      </c>
      <c r="G4" s="1" t="s">
        <v>6</v>
      </c>
      <c r="H4" s="4"/>
      <c r="I4" s="4"/>
      <c r="J4" s="5"/>
      <c r="K4" s="5"/>
      <c r="L4" s="5"/>
      <c r="M4" s="6"/>
    </row>
    <row r="5" spans="1:13">
      <c r="A5" s="9"/>
      <c r="B5" s="9"/>
      <c r="C5" s="9"/>
      <c r="D5" s="10"/>
      <c r="E5" s="10"/>
      <c r="F5" s="11"/>
      <c r="G5" s="12" t="s">
        <v>7</v>
      </c>
      <c r="H5" s="13"/>
      <c r="I5" s="13"/>
      <c r="J5" s="12"/>
      <c r="K5" s="14"/>
      <c r="L5" s="14"/>
      <c r="M5" s="6"/>
    </row>
    <row r="6" spans="1:13">
      <c r="A6" s="15"/>
      <c r="B6" s="15"/>
      <c r="C6" s="15"/>
      <c r="D6" s="16"/>
      <c r="E6" s="16"/>
      <c r="F6" s="17"/>
      <c r="G6" s="18"/>
      <c r="H6" s="19"/>
      <c r="I6" s="19"/>
      <c r="J6" s="18"/>
      <c r="K6" s="20"/>
      <c r="L6" s="20"/>
      <c r="M6" s="6"/>
    </row>
    <row r="7" spans="1:13">
      <c r="A7" s="407" t="s">
        <v>8</v>
      </c>
      <c r="B7" s="407"/>
      <c r="C7" s="407"/>
      <c r="D7" s="407"/>
      <c r="E7" s="407"/>
      <c r="F7" s="407"/>
      <c r="G7" s="407"/>
      <c r="H7" s="407"/>
      <c r="I7" s="407"/>
      <c r="J7" s="407"/>
      <c r="K7" s="407"/>
      <c r="L7" s="407"/>
      <c r="M7" s="6"/>
    </row>
    <row r="8" spans="1:13">
      <c r="A8" s="9"/>
      <c r="B8" s="9"/>
      <c r="C8" s="9"/>
      <c r="D8" s="10"/>
      <c r="E8" s="10"/>
      <c r="F8" s="11"/>
      <c r="G8" s="21"/>
      <c r="H8" s="22"/>
      <c r="I8" s="22"/>
      <c r="J8" s="14"/>
      <c r="K8" s="14"/>
      <c r="L8" s="14"/>
      <c r="M8" s="6"/>
    </row>
    <row r="9" spans="1:13" ht="27" customHeight="1">
      <c r="A9" s="408" t="s">
        <v>9</v>
      </c>
      <c r="B9" s="410" t="s">
        <v>10</v>
      </c>
      <c r="C9" s="411"/>
      <c r="D9" s="411"/>
      <c r="E9" s="411"/>
      <c r="F9" s="411"/>
      <c r="G9" s="411"/>
      <c r="H9" s="410" t="s">
        <v>11</v>
      </c>
      <c r="I9" s="412" t="s">
        <v>12</v>
      </c>
      <c r="J9" s="414" t="s">
        <v>13</v>
      </c>
      <c r="K9" s="23"/>
      <c r="L9" s="416" t="s">
        <v>14</v>
      </c>
    </row>
    <row r="10" spans="1:13" ht="9.75" customHeight="1">
      <c r="A10" s="409"/>
      <c r="B10" s="24"/>
      <c r="C10" s="25"/>
      <c r="D10" s="25"/>
      <c r="E10" s="25"/>
      <c r="F10" s="25"/>
      <c r="G10" s="26"/>
      <c r="H10" s="383"/>
      <c r="I10" s="413"/>
      <c r="J10" s="415"/>
      <c r="K10" s="27"/>
      <c r="L10" s="417"/>
    </row>
    <row r="11" spans="1:13" ht="3.75" hidden="1" customHeight="1">
      <c r="A11" s="28"/>
      <c r="B11" s="29"/>
      <c r="C11" s="30"/>
      <c r="D11" s="30"/>
      <c r="E11" s="30"/>
      <c r="F11" s="30"/>
      <c r="G11" s="31"/>
      <c r="H11" s="32"/>
      <c r="I11" s="33"/>
      <c r="J11" s="28"/>
      <c r="K11" s="30"/>
      <c r="L11" s="418"/>
    </row>
    <row r="12" spans="1:13" ht="12.75" customHeight="1">
      <c r="A12" s="34"/>
      <c r="B12" s="35"/>
      <c r="C12" s="36"/>
      <c r="D12" s="36"/>
      <c r="E12" s="36"/>
      <c r="F12" s="36"/>
      <c r="G12" s="37"/>
      <c r="H12" s="38"/>
      <c r="I12" s="35"/>
      <c r="J12" s="34"/>
      <c r="K12" s="36"/>
      <c r="L12" s="39"/>
    </row>
    <row r="13" spans="1:13">
      <c r="A13" s="40" t="s">
        <v>15</v>
      </c>
      <c r="B13" s="41" t="s">
        <v>16</v>
      </c>
      <c r="C13" s="25"/>
      <c r="D13" s="25"/>
      <c r="E13" s="25"/>
      <c r="F13" s="25"/>
      <c r="G13" s="25"/>
      <c r="H13" s="42"/>
      <c r="I13" s="24"/>
      <c r="J13" s="43"/>
      <c r="K13" s="25"/>
      <c r="L13" s="44"/>
    </row>
    <row r="14" spans="1:13">
      <c r="A14" s="45" t="s">
        <v>17</v>
      </c>
      <c r="B14" s="41" t="s">
        <v>18</v>
      </c>
      <c r="C14" s="41"/>
      <c r="D14" s="25"/>
      <c r="E14" s="25"/>
      <c r="F14" s="25"/>
      <c r="G14" s="25"/>
      <c r="H14" s="42"/>
      <c r="I14" s="24"/>
      <c r="J14" s="43"/>
      <c r="K14" s="25"/>
      <c r="L14" s="44"/>
    </row>
    <row r="15" spans="1:13">
      <c r="A15" s="43"/>
      <c r="B15" s="25"/>
      <c r="C15" s="25"/>
      <c r="D15" s="25"/>
      <c r="E15" s="25"/>
      <c r="F15" s="25"/>
      <c r="G15" s="25"/>
      <c r="H15" s="42"/>
      <c r="I15" s="24"/>
      <c r="J15" s="43"/>
      <c r="K15" s="46"/>
      <c r="L15" s="47"/>
    </row>
    <row r="16" spans="1:13" ht="12.75" customHeight="1">
      <c r="A16" s="42">
        <v>1</v>
      </c>
      <c r="B16" s="25"/>
      <c r="C16" s="48" t="s">
        <v>19</v>
      </c>
      <c r="D16" s="25"/>
      <c r="E16" s="46"/>
      <c r="F16" s="25"/>
      <c r="G16" s="25"/>
      <c r="H16" s="42"/>
      <c r="I16" s="49"/>
      <c r="J16" s="50"/>
      <c r="K16" s="402" t="s">
        <v>20</v>
      </c>
      <c r="L16" s="403"/>
    </row>
    <row r="17" spans="1:13" ht="14.25" customHeight="1">
      <c r="A17" s="43"/>
      <c r="B17" s="25"/>
      <c r="C17" s="25"/>
      <c r="D17" s="25"/>
      <c r="E17" s="164"/>
      <c r="F17" s="164"/>
      <c r="G17" s="25"/>
      <c r="H17" s="42"/>
      <c r="I17" s="52"/>
      <c r="J17" s="53"/>
      <c r="K17" s="402"/>
      <c r="L17" s="403"/>
    </row>
    <row r="18" spans="1:13">
      <c r="A18" s="54"/>
      <c r="B18" s="25"/>
      <c r="C18" s="25"/>
      <c r="D18" s="25"/>
      <c r="E18" s="46"/>
      <c r="F18" s="25"/>
      <c r="G18" s="25"/>
      <c r="H18" s="42"/>
      <c r="I18" s="52"/>
      <c r="J18" s="53"/>
      <c r="K18" s="402"/>
      <c r="L18" s="403"/>
    </row>
    <row r="19" spans="1:13" ht="12.75" customHeight="1">
      <c r="A19" s="43"/>
      <c r="B19" s="25"/>
      <c r="C19" s="25"/>
      <c r="D19" s="25"/>
      <c r="E19" s="164"/>
      <c r="F19" s="25"/>
      <c r="G19" s="25"/>
      <c r="H19" s="42"/>
      <c r="I19" s="52"/>
      <c r="J19" s="53"/>
      <c r="K19" s="55"/>
      <c r="L19" s="56"/>
      <c r="M19" s="57"/>
    </row>
    <row r="20" spans="1:13" ht="17.25" customHeight="1">
      <c r="A20" s="40" t="s">
        <v>21</v>
      </c>
      <c r="B20" s="41" t="s">
        <v>22</v>
      </c>
      <c r="C20" s="25"/>
      <c r="D20" s="25"/>
      <c r="E20" s="25"/>
      <c r="F20" s="25"/>
      <c r="G20" s="25"/>
      <c r="H20" s="42"/>
      <c r="I20" s="52"/>
      <c r="J20" s="53"/>
      <c r="K20" s="55"/>
      <c r="L20" s="56"/>
      <c r="M20" s="58"/>
    </row>
    <row r="21" spans="1:13" ht="17.25" customHeight="1">
      <c r="A21" s="45" t="s">
        <v>23</v>
      </c>
      <c r="B21" s="41" t="s">
        <v>18</v>
      </c>
      <c r="C21" s="41"/>
      <c r="D21" s="25"/>
      <c r="E21" s="25"/>
      <c r="F21" s="25"/>
      <c r="G21" s="25"/>
      <c r="H21" s="42"/>
      <c r="I21" s="24"/>
      <c r="J21" s="43"/>
      <c r="K21" s="25"/>
      <c r="L21" s="44"/>
      <c r="M21" s="59"/>
    </row>
    <row r="22" spans="1:13" ht="14.25" customHeight="1">
      <c r="A22" s="60"/>
      <c r="B22" s="41"/>
      <c r="C22" s="41"/>
      <c r="D22" s="25"/>
      <c r="E22" s="25"/>
      <c r="F22" s="25"/>
      <c r="G22" s="25"/>
      <c r="H22" s="42"/>
      <c r="I22" s="24"/>
      <c r="J22" s="43"/>
      <c r="K22" s="25"/>
      <c r="L22" s="44"/>
    </row>
    <row r="23" spans="1:13" hidden="1">
      <c r="A23" s="61">
        <v>1</v>
      </c>
      <c r="B23" s="62"/>
      <c r="C23" s="62" t="s">
        <v>24</v>
      </c>
      <c r="D23" s="63"/>
      <c r="E23" s="63"/>
      <c r="F23" s="63"/>
      <c r="G23" s="63"/>
      <c r="H23" s="64"/>
      <c r="I23" s="65"/>
      <c r="J23" s="66"/>
      <c r="K23" s="67" t="s">
        <v>25</v>
      </c>
      <c r="L23" s="403" t="s">
        <v>26</v>
      </c>
    </row>
    <row r="24" spans="1:13" hidden="1">
      <c r="A24" s="61"/>
      <c r="B24" s="62"/>
      <c r="C24" s="63" t="s">
        <v>27</v>
      </c>
      <c r="D24" s="63"/>
      <c r="E24" s="63"/>
      <c r="F24" s="63"/>
      <c r="G24" s="63"/>
      <c r="H24" s="68" t="s">
        <v>28</v>
      </c>
      <c r="I24" s="69">
        <v>1000000</v>
      </c>
      <c r="J24" s="70"/>
      <c r="K24" s="25"/>
      <c r="L24" s="403"/>
    </row>
    <row r="25" spans="1:13" hidden="1">
      <c r="A25" s="61"/>
      <c r="B25" s="62"/>
      <c r="C25" s="63" t="s">
        <v>29</v>
      </c>
      <c r="D25" s="63"/>
      <c r="E25" s="63"/>
      <c r="F25" s="63"/>
      <c r="G25" s="63"/>
      <c r="H25" s="68" t="s">
        <v>28</v>
      </c>
      <c r="I25" s="69">
        <v>750000</v>
      </c>
      <c r="J25" s="70"/>
      <c r="K25" s="67"/>
      <c r="L25" s="44"/>
    </row>
    <row r="26" spans="1:13">
      <c r="A26" s="60">
        <v>1</v>
      </c>
      <c r="B26" s="41"/>
      <c r="C26" s="41" t="s">
        <v>30</v>
      </c>
      <c r="D26" s="25"/>
      <c r="E26" s="25"/>
      <c r="F26" s="25"/>
      <c r="G26" s="25"/>
      <c r="H26" s="68"/>
      <c r="I26" s="69"/>
      <c r="J26" s="70"/>
      <c r="K26" s="67"/>
      <c r="L26" s="44"/>
    </row>
    <row r="27" spans="1:13">
      <c r="A27" s="74"/>
      <c r="B27" s="46"/>
      <c r="C27" s="25" t="s">
        <v>31</v>
      </c>
      <c r="D27" s="46"/>
      <c r="E27" s="46"/>
      <c r="F27" s="46"/>
      <c r="G27" s="46"/>
      <c r="H27" s="42" t="s">
        <v>32</v>
      </c>
      <c r="I27" s="24"/>
      <c r="J27" s="72">
        <v>1000000</v>
      </c>
      <c r="K27" s="73" t="s">
        <v>33</v>
      </c>
      <c r="L27" s="47" t="s">
        <v>34</v>
      </c>
    </row>
    <row r="28" spans="1:13" ht="17.25" customHeight="1">
      <c r="A28" s="60"/>
      <c r="B28" s="41"/>
      <c r="C28" s="46"/>
      <c r="D28" s="25"/>
      <c r="E28" s="25"/>
      <c r="F28" s="25"/>
      <c r="G28" s="25"/>
      <c r="H28" s="74"/>
      <c r="I28" s="75">
        <v>1000000</v>
      </c>
      <c r="J28" s="74"/>
      <c r="K28" s="73"/>
      <c r="L28" s="403" t="s">
        <v>35</v>
      </c>
    </row>
    <row r="29" spans="1:13" ht="17.25" customHeight="1">
      <c r="A29" s="60"/>
      <c r="B29" s="41"/>
      <c r="C29" s="46"/>
      <c r="D29" s="25"/>
      <c r="E29" s="25"/>
      <c r="F29" s="25"/>
      <c r="G29" s="25"/>
      <c r="H29" s="74"/>
      <c r="I29" s="75">
        <v>300000</v>
      </c>
      <c r="J29" s="74"/>
      <c r="K29" s="73"/>
      <c r="L29" s="403"/>
    </row>
    <row r="30" spans="1:13" ht="17.25" customHeight="1">
      <c r="A30" s="60"/>
      <c r="B30" s="41"/>
      <c r="C30" s="46"/>
      <c r="D30" s="25"/>
      <c r="E30" s="25"/>
      <c r="F30" s="25"/>
      <c r="G30" s="25"/>
      <c r="H30" s="74"/>
      <c r="I30" s="75">
        <v>200000</v>
      </c>
      <c r="J30" s="74"/>
      <c r="K30" s="73"/>
      <c r="L30" s="403"/>
    </row>
    <row r="31" spans="1:13" ht="17.25" customHeight="1">
      <c r="A31" s="60"/>
      <c r="B31" s="41"/>
      <c r="C31" s="25" t="s">
        <v>577</v>
      </c>
      <c r="D31" s="25"/>
      <c r="E31" s="25"/>
      <c r="F31" s="25"/>
      <c r="G31" s="25"/>
      <c r="H31" s="42" t="s">
        <v>32</v>
      </c>
      <c r="I31" s="52"/>
      <c r="J31" s="72">
        <v>300000</v>
      </c>
      <c r="K31" s="73" t="s">
        <v>36</v>
      </c>
      <c r="L31" s="47" t="s">
        <v>37</v>
      </c>
    </row>
    <row r="32" spans="1:13" ht="18.75" customHeight="1">
      <c r="A32" s="60"/>
      <c r="B32" s="41"/>
      <c r="C32" s="25"/>
      <c r="D32" s="25"/>
      <c r="E32" s="25"/>
      <c r="F32" s="25"/>
      <c r="G32" s="25"/>
      <c r="H32" s="42"/>
      <c r="I32" s="52"/>
      <c r="J32" s="53"/>
      <c r="K32" s="73"/>
      <c r="L32" s="403" t="s">
        <v>38</v>
      </c>
    </row>
    <row r="33" spans="1:13" ht="17.25" customHeight="1">
      <c r="A33" s="60"/>
      <c r="B33" s="41"/>
      <c r="C33" s="25"/>
      <c r="D33" s="25"/>
      <c r="E33" s="25"/>
      <c r="F33" s="25"/>
      <c r="G33" s="25"/>
      <c r="H33" s="42"/>
      <c r="I33" s="52"/>
      <c r="J33" s="53"/>
      <c r="K33" s="73"/>
      <c r="L33" s="403"/>
    </row>
    <row r="34" spans="1:13" ht="17.25" customHeight="1">
      <c r="A34" s="60"/>
      <c r="B34" s="41"/>
      <c r="C34" s="25" t="s">
        <v>39</v>
      </c>
      <c r="D34" s="25"/>
      <c r="E34" s="25"/>
      <c r="F34" s="25"/>
      <c r="G34" s="25"/>
      <c r="H34" s="42" t="s">
        <v>32</v>
      </c>
      <c r="I34" s="52"/>
      <c r="J34" s="72">
        <v>200000</v>
      </c>
      <c r="K34" s="73" t="s">
        <v>40</v>
      </c>
      <c r="L34" s="56" t="s">
        <v>41</v>
      </c>
    </row>
    <row r="35" spans="1:13" ht="17.25" customHeight="1">
      <c r="A35" s="60"/>
      <c r="B35" s="41"/>
      <c r="C35" s="25"/>
      <c r="D35" s="25"/>
      <c r="E35" s="25"/>
      <c r="F35" s="25"/>
      <c r="G35" s="25"/>
      <c r="H35" s="42"/>
      <c r="I35" s="76"/>
      <c r="J35" s="53"/>
      <c r="K35" s="77"/>
      <c r="L35" s="403" t="s">
        <v>42</v>
      </c>
    </row>
    <row r="36" spans="1:13" ht="17.25" customHeight="1">
      <c r="A36" s="60"/>
      <c r="B36" s="41"/>
      <c r="C36" s="25"/>
      <c r="D36" s="25"/>
      <c r="E36" s="25"/>
      <c r="F36" s="25"/>
      <c r="G36" s="25"/>
      <c r="H36" s="42"/>
      <c r="I36" s="52"/>
      <c r="J36" s="53"/>
      <c r="K36" s="77"/>
      <c r="L36" s="403"/>
    </row>
    <row r="37" spans="1:13" ht="21.75" customHeight="1">
      <c r="A37" s="60"/>
      <c r="B37" s="41"/>
      <c r="C37" s="25"/>
      <c r="D37" s="25"/>
      <c r="E37" s="25"/>
      <c r="F37" s="25"/>
      <c r="G37" s="25"/>
      <c r="H37" s="42"/>
      <c r="I37" s="52"/>
      <c r="J37" s="53"/>
      <c r="K37" s="77"/>
      <c r="L37" s="403"/>
    </row>
    <row r="38" spans="1:13" ht="17.25" customHeight="1">
      <c r="A38" s="60"/>
      <c r="B38" s="41"/>
      <c r="C38" s="25"/>
      <c r="D38" s="25"/>
      <c r="E38" s="25"/>
      <c r="F38" s="25"/>
      <c r="G38" s="25"/>
      <c r="H38" s="42"/>
      <c r="I38" s="52"/>
      <c r="J38" s="53"/>
      <c r="K38" s="77"/>
      <c r="L38" s="78"/>
    </row>
    <row r="39" spans="1:13" ht="23.25" customHeight="1">
      <c r="A39" s="79">
        <v>2</v>
      </c>
      <c r="B39" s="48"/>
      <c r="C39" s="347" t="s">
        <v>43</v>
      </c>
      <c r="D39" s="347"/>
      <c r="E39" s="347"/>
      <c r="F39" s="347"/>
      <c r="G39" s="348"/>
      <c r="H39" s="42" t="s">
        <v>44</v>
      </c>
      <c r="I39" s="80">
        <v>600000</v>
      </c>
      <c r="J39" s="81">
        <v>700000</v>
      </c>
      <c r="K39" s="404" t="s">
        <v>45</v>
      </c>
      <c r="L39" s="358"/>
      <c r="M39" s="390" t="s">
        <v>46</v>
      </c>
    </row>
    <row r="40" spans="1:13" ht="12" customHeight="1">
      <c r="A40" s="54"/>
      <c r="B40" s="25"/>
      <c r="C40" s="25"/>
      <c r="D40" s="25"/>
      <c r="E40" s="25"/>
      <c r="F40" s="25"/>
      <c r="G40" s="25"/>
      <c r="H40" s="83"/>
      <c r="I40" s="242"/>
      <c r="J40" s="74"/>
      <c r="K40" s="404"/>
      <c r="L40" s="358"/>
      <c r="M40" s="390"/>
    </row>
    <row r="41" spans="1:13" s="98" customFormat="1" ht="9.75" customHeight="1">
      <c r="A41" s="231"/>
      <c r="B41" s="30"/>
      <c r="C41" s="30"/>
      <c r="D41" s="30"/>
      <c r="E41" s="30"/>
      <c r="F41" s="30"/>
      <c r="G41" s="30"/>
      <c r="H41" s="32"/>
      <c r="I41" s="217"/>
      <c r="J41" s="218"/>
      <c r="K41" s="405"/>
      <c r="L41" s="406"/>
      <c r="M41" s="390"/>
    </row>
    <row r="42" spans="1:13" s="274" customFormat="1" ht="27.75" customHeight="1">
      <c r="A42" s="227"/>
      <c r="B42" s="36"/>
      <c r="C42" s="228"/>
      <c r="D42" s="36"/>
      <c r="E42" s="36"/>
      <c r="F42" s="36"/>
      <c r="G42" s="36"/>
      <c r="H42" s="283" t="s">
        <v>28</v>
      </c>
      <c r="I42" s="229">
        <v>800000</v>
      </c>
      <c r="J42" s="230">
        <v>900000</v>
      </c>
      <c r="K42" s="391" t="s">
        <v>47</v>
      </c>
      <c r="L42" s="392"/>
      <c r="M42" s="390"/>
    </row>
    <row r="43" spans="1:13" ht="18" customHeight="1">
      <c r="A43" s="60">
        <v>3</v>
      </c>
      <c r="B43" s="25"/>
      <c r="C43" s="41" t="s">
        <v>48</v>
      </c>
      <c r="D43" s="25"/>
      <c r="E43" s="25"/>
      <c r="F43" s="25"/>
      <c r="G43" s="25"/>
      <c r="H43" s="42"/>
      <c r="I43" s="85"/>
      <c r="J43" s="86"/>
      <c r="K43" s="87"/>
      <c r="L43" s="88"/>
      <c r="M43" s="390"/>
    </row>
    <row r="44" spans="1:13" ht="13.5" customHeight="1">
      <c r="A44" s="60"/>
      <c r="B44" s="25"/>
      <c r="C44" s="25" t="s">
        <v>49</v>
      </c>
      <c r="D44" s="25"/>
      <c r="E44" s="25"/>
      <c r="F44" s="25"/>
      <c r="G44" s="25"/>
      <c r="H44" s="42" t="s">
        <v>28</v>
      </c>
      <c r="I44" s="85">
        <v>800000</v>
      </c>
      <c r="J44" s="86">
        <v>1000000</v>
      </c>
      <c r="K44" s="327" t="s">
        <v>50</v>
      </c>
      <c r="L44" s="326"/>
      <c r="M44" s="390"/>
    </row>
    <row r="45" spans="1:13" ht="13.5" customHeight="1">
      <c r="A45" s="60"/>
      <c r="B45" s="25"/>
      <c r="C45" s="25" t="s">
        <v>51</v>
      </c>
      <c r="D45" s="25"/>
      <c r="E45" s="25"/>
      <c r="F45" s="25"/>
      <c r="G45" s="25"/>
      <c r="H45" s="42" t="s">
        <v>28</v>
      </c>
      <c r="I45" s="85">
        <v>800000</v>
      </c>
      <c r="J45" s="86">
        <v>1000000</v>
      </c>
      <c r="K45" s="327"/>
      <c r="L45" s="326"/>
      <c r="M45" s="390"/>
    </row>
    <row r="46" spans="1:13" ht="13.5" customHeight="1">
      <c r="A46" s="60"/>
      <c r="B46" s="25"/>
      <c r="C46" s="25" t="s">
        <v>52</v>
      </c>
      <c r="D46" s="25"/>
      <c r="E46" s="25"/>
      <c r="F46" s="25"/>
      <c r="G46" s="25"/>
      <c r="H46" s="42" t="s">
        <v>28</v>
      </c>
      <c r="I46" s="85">
        <v>800000</v>
      </c>
      <c r="J46" s="86">
        <v>1000000</v>
      </c>
      <c r="K46" s="327"/>
      <c r="L46" s="326"/>
      <c r="M46" s="390"/>
    </row>
    <row r="47" spans="1:13" ht="13.5" customHeight="1">
      <c r="A47" s="60"/>
      <c r="B47" s="25"/>
      <c r="C47" s="91" t="s">
        <v>53</v>
      </c>
      <c r="D47" s="91"/>
      <c r="E47" s="91"/>
      <c r="F47" s="91"/>
      <c r="G47" s="90"/>
      <c r="H47" s="42" t="s">
        <v>28</v>
      </c>
      <c r="I47" s="85">
        <v>800000</v>
      </c>
      <c r="J47" s="86">
        <v>1000000</v>
      </c>
      <c r="K47" s="327"/>
      <c r="L47" s="326"/>
      <c r="M47" s="390"/>
    </row>
    <row r="48" spans="1:13" ht="13.5" customHeight="1">
      <c r="A48" s="60"/>
      <c r="B48" s="25"/>
      <c r="C48" s="91" t="s">
        <v>54</v>
      </c>
      <c r="D48" s="91"/>
      <c r="E48" s="91"/>
      <c r="F48" s="91"/>
      <c r="G48" s="90"/>
      <c r="H48" s="42" t="s">
        <v>28</v>
      </c>
      <c r="I48" s="85">
        <v>700000</v>
      </c>
      <c r="J48" s="86">
        <v>900000</v>
      </c>
      <c r="K48" s="327"/>
      <c r="L48" s="326"/>
      <c r="M48" s="390"/>
    </row>
    <row r="49" spans="1:14" ht="13.5" customHeight="1">
      <c r="A49" s="60"/>
      <c r="B49" s="25"/>
      <c r="C49" s="91" t="s">
        <v>55</v>
      </c>
      <c r="D49" s="91"/>
      <c r="E49" s="91"/>
      <c r="F49" s="91"/>
      <c r="G49" s="90"/>
      <c r="H49" s="42" t="s">
        <v>28</v>
      </c>
      <c r="I49" s="85">
        <v>500000</v>
      </c>
      <c r="J49" s="86">
        <v>700000</v>
      </c>
      <c r="K49" s="87"/>
      <c r="L49" s="88"/>
      <c r="M49" s="390"/>
    </row>
    <row r="50" spans="1:14" ht="13.5" customHeight="1">
      <c r="A50" s="60"/>
      <c r="B50" s="25"/>
      <c r="C50" s="91" t="s">
        <v>56</v>
      </c>
      <c r="D50" s="91"/>
      <c r="E50" s="91"/>
      <c r="F50" s="91"/>
      <c r="G50" s="90"/>
      <c r="H50" s="42" t="s">
        <v>28</v>
      </c>
      <c r="I50" s="85">
        <v>600000</v>
      </c>
      <c r="J50" s="86">
        <v>800000</v>
      </c>
      <c r="K50" s="87"/>
      <c r="L50" s="88"/>
      <c r="M50" s="390"/>
    </row>
    <row r="51" spans="1:14" ht="13.5" customHeight="1">
      <c r="A51" s="60"/>
      <c r="B51" s="25"/>
      <c r="C51" s="363" t="s">
        <v>57</v>
      </c>
      <c r="D51" s="363"/>
      <c r="E51" s="363"/>
      <c r="F51" s="363"/>
      <c r="G51" s="364"/>
      <c r="H51" s="42" t="s">
        <v>28</v>
      </c>
      <c r="I51" s="85">
        <v>800000</v>
      </c>
      <c r="J51" s="86">
        <v>1000000</v>
      </c>
      <c r="K51" s="87"/>
      <c r="L51" s="88"/>
      <c r="M51" s="390"/>
    </row>
    <row r="52" spans="1:14" ht="13.5" customHeight="1">
      <c r="A52" s="60"/>
      <c r="B52" s="25"/>
      <c r="C52" s="91" t="s">
        <v>58</v>
      </c>
      <c r="D52" s="91"/>
      <c r="E52" s="91"/>
      <c r="F52" s="91"/>
      <c r="G52" s="91"/>
      <c r="H52" s="42" t="s">
        <v>28</v>
      </c>
      <c r="I52" s="85">
        <v>800000</v>
      </c>
      <c r="J52" s="86">
        <v>1000000</v>
      </c>
      <c r="K52" s="92"/>
      <c r="L52" s="93"/>
      <c r="M52" s="390"/>
    </row>
    <row r="53" spans="1:14" ht="18.75" customHeight="1">
      <c r="A53" s="60">
        <v>4</v>
      </c>
      <c r="B53" s="25"/>
      <c r="C53" s="41" t="s">
        <v>59</v>
      </c>
      <c r="D53" s="25"/>
      <c r="E53" s="25"/>
      <c r="F53" s="25"/>
      <c r="G53" s="25"/>
      <c r="H53" s="42"/>
      <c r="I53" s="85"/>
      <c r="J53" s="86"/>
      <c r="K53" s="94"/>
      <c r="L53" s="95"/>
      <c r="M53" s="7" t="s">
        <v>60</v>
      </c>
    </row>
    <row r="54" spans="1:14" ht="15" customHeight="1">
      <c r="A54" s="54"/>
      <c r="B54" s="25"/>
      <c r="C54" s="25" t="s">
        <v>33</v>
      </c>
      <c r="D54" s="25" t="s">
        <v>61</v>
      </c>
      <c r="E54" s="25"/>
      <c r="F54" s="46"/>
      <c r="G54" s="25"/>
      <c r="H54" s="42" t="s">
        <v>62</v>
      </c>
      <c r="I54" s="85">
        <v>60000</v>
      </c>
      <c r="J54" s="86">
        <v>60000</v>
      </c>
      <c r="K54" s="327" t="s">
        <v>63</v>
      </c>
      <c r="L54" s="326"/>
    </row>
    <row r="55" spans="1:14" ht="15" customHeight="1">
      <c r="A55" s="54"/>
      <c r="B55" s="25"/>
      <c r="C55" s="25" t="s">
        <v>36</v>
      </c>
      <c r="D55" s="25" t="s">
        <v>64</v>
      </c>
      <c r="E55" s="25"/>
      <c r="F55" s="46"/>
      <c r="G55" s="25"/>
      <c r="H55" s="42" t="s">
        <v>62</v>
      </c>
      <c r="I55" s="85">
        <v>50000</v>
      </c>
      <c r="J55" s="86">
        <v>50000</v>
      </c>
      <c r="K55" s="327"/>
      <c r="L55" s="326"/>
    </row>
    <row r="56" spans="1:14" ht="15" customHeight="1">
      <c r="A56" s="54"/>
      <c r="B56" s="25"/>
      <c r="C56" s="25" t="s">
        <v>40</v>
      </c>
      <c r="D56" s="25" t="s">
        <v>65</v>
      </c>
      <c r="E56" s="25"/>
      <c r="F56" s="46"/>
      <c r="G56" s="25"/>
      <c r="H56" s="42" t="s">
        <v>62</v>
      </c>
      <c r="I56" s="85">
        <v>40000</v>
      </c>
      <c r="J56" s="86">
        <v>40000</v>
      </c>
      <c r="K56" s="327"/>
      <c r="L56" s="326"/>
    </row>
    <row r="57" spans="1:14" ht="15" customHeight="1">
      <c r="A57" s="54"/>
      <c r="B57" s="25"/>
      <c r="C57" s="25" t="s">
        <v>66</v>
      </c>
      <c r="D57" s="25" t="s">
        <v>67</v>
      </c>
      <c r="E57" s="25"/>
      <c r="F57" s="46"/>
      <c r="G57" s="25"/>
      <c r="H57" s="42" t="s">
        <v>62</v>
      </c>
      <c r="I57" s="85">
        <v>35000</v>
      </c>
      <c r="J57" s="86">
        <v>35000</v>
      </c>
      <c r="K57" s="94"/>
      <c r="L57" s="95"/>
    </row>
    <row r="58" spans="1:14" ht="21" customHeight="1">
      <c r="A58" s="60">
        <v>5</v>
      </c>
      <c r="B58" s="25"/>
      <c r="C58" s="41" t="s">
        <v>68</v>
      </c>
      <c r="D58" s="25"/>
      <c r="E58" s="25"/>
      <c r="F58" s="25"/>
      <c r="G58" s="25"/>
      <c r="H58" s="42"/>
      <c r="I58" s="85"/>
      <c r="J58" s="86"/>
      <c r="K58" s="94"/>
      <c r="L58" s="95"/>
    </row>
    <row r="59" spans="1:14" ht="16.5" customHeight="1">
      <c r="A59" s="54"/>
      <c r="B59" s="25"/>
      <c r="C59" s="48" t="s">
        <v>33</v>
      </c>
      <c r="D59" s="48" t="s">
        <v>69</v>
      </c>
      <c r="E59" s="48"/>
      <c r="F59" s="97"/>
      <c r="G59" s="48"/>
      <c r="H59" s="42" t="s">
        <v>62</v>
      </c>
      <c r="I59" s="80">
        <v>25000</v>
      </c>
      <c r="J59" s="81">
        <v>25000</v>
      </c>
      <c r="K59" s="357" t="s">
        <v>70</v>
      </c>
      <c r="L59" s="326"/>
    </row>
    <row r="60" spans="1:14" s="98" customFormat="1" ht="15" customHeight="1">
      <c r="A60" s="54"/>
      <c r="B60" s="25"/>
      <c r="C60" s="48" t="s">
        <v>36</v>
      </c>
      <c r="D60" s="48" t="s">
        <v>71</v>
      </c>
      <c r="E60" s="48"/>
      <c r="F60" s="97"/>
      <c r="G60" s="48"/>
      <c r="H60" s="42" t="s">
        <v>28</v>
      </c>
      <c r="I60" s="80">
        <v>420000</v>
      </c>
      <c r="J60" s="81">
        <v>420000</v>
      </c>
      <c r="K60" s="357"/>
      <c r="L60" s="326"/>
    </row>
    <row r="61" spans="1:14">
      <c r="A61" s="54"/>
      <c r="B61" s="25"/>
      <c r="C61" s="48" t="s">
        <v>40</v>
      </c>
      <c r="D61" s="48" t="s">
        <v>72</v>
      </c>
      <c r="E61" s="48"/>
      <c r="F61" s="97"/>
      <c r="G61" s="48"/>
      <c r="H61" s="42" t="s">
        <v>28</v>
      </c>
      <c r="I61" s="80">
        <v>300000</v>
      </c>
      <c r="J61" s="81">
        <v>300000</v>
      </c>
      <c r="K61" s="357"/>
      <c r="L61" s="326"/>
    </row>
    <row r="62" spans="1:14" ht="22.5">
      <c r="A62" s="54"/>
      <c r="B62" s="25"/>
      <c r="C62" s="48" t="s">
        <v>66</v>
      </c>
      <c r="D62" s="48" t="s">
        <v>73</v>
      </c>
      <c r="E62" s="48"/>
      <c r="F62" s="97"/>
      <c r="G62" s="48"/>
      <c r="H62" s="99" t="s">
        <v>74</v>
      </c>
      <c r="I62" s="80">
        <v>1540000</v>
      </c>
      <c r="J62" s="81">
        <v>1540000</v>
      </c>
      <c r="K62" s="357"/>
      <c r="L62" s="326"/>
      <c r="N62" s="57">
        <v>12040669000</v>
      </c>
    </row>
    <row r="63" spans="1:14">
      <c r="A63" s="54"/>
      <c r="B63" s="25"/>
      <c r="C63" s="48" t="s">
        <v>75</v>
      </c>
      <c r="D63" s="48" t="s">
        <v>76</v>
      </c>
      <c r="E63" s="48"/>
      <c r="F63" s="97"/>
      <c r="G63" s="48"/>
      <c r="H63" s="42" t="s">
        <v>77</v>
      </c>
      <c r="I63" s="80">
        <v>8000</v>
      </c>
      <c r="J63" s="81">
        <v>8000</v>
      </c>
      <c r="K63" s="94"/>
      <c r="L63" s="95"/>
      <c r="N63" s="57">
        <v>466200000</v>
      </c>
    </row>
    <row r="64" spans="1:14" ht="18" customHeight="1">
      <c r="A64" s="54"/>
      <c r="B64" s="25"/>
      <c r="C64" s="48" t="s">
        <v>78</v>
      </c>
      <c r="D64" s="48" t="s">
        <v>79</v>
      </c>
      <c r="E64" s="48"/>
      <c r="F64" s="97"/>
      <c r="G64" s="48"/>
      <c r="H64" s="42" t="s">
        <v>80</v>
      </c>
      <c r="I64" s="80">
        <v>80000</v>
      </c>
      <c r="J64" s="81">
        <v>80000</v>
      </c>
      <c r="K64" s="94"/>
      <c r="L64" s="95"/>
      <c r="N64" s="57">
        <f>N63+N62</f>
        <v>12506869000</v>
      </c>
    </row>
    <row r="65" spans="1:12" ht="22.5" customHeight="1">
      <c r="A65" s="60">
        <v>6</v>
      </c>
      <c r="B65" s="41" t="s">
        <v>81</v>
      </c>
      <c r="C65" s="25"/>
      <c r="D65" s="25"/>
      <c r="E65" s="25"/>
      <c r="F65" s="25"/>
      <c r="G65" s="25"/>
      <c r="H65" s="42"/>
      <c r="I65" s="85"/>
      <c r="J65" s="86"/>
      <c r="K65" s="46"/>
      <c r="L65" s="71"/>
    </row>
    <row r="66" spans="1:12" ht="15" customHeight="1">
      <c r="A66" s="54"/>
      <c r="B66" s="41" t="s">
        <v>82</v>
      </c>
      <c r="C66" s="25"/>
      <c r="D66" s="25"/>
      <c r="E66" s="25"/>
      <c r="F66" s="25"/>
      <c r="G66" s="25"/>
      <c r="H66" s="42"/>
      <c r="I66" s="85"/>
      <c r="J66" s="86"/>
      <c r="K66" s="100"/>
      <c r="L66" s="88"/>
    </row>
    <row r="67" spans="1:12" ht="15" customHeight="1">
      <c r="A67" s="54"/>
      <c r="B67" s="41" t="s">
        <v>83</v>
      </c>
      <c r="C67" s="25"/>
      <c r="D67" s="25"/>
      <c r="E67" s="25"/>
      <c r="F67" s="25"/>
      <c r="G67" s="25"/>
      <c r="H67" s="42"/>
      <c r="I67" s="85"/>
      <c r="J67" s="86"/>
      <c r="K67" s="100"/>
      <c r="L67" s="88"/>
    </row>
    <row r="68" spans="1:12" ht="15" customHeight="1">
      <c r="A68" s="54"/>
      <c r="B68" s="41" t="s">
        <v>84</v>
      </c>
      <c r="C68" s="25"/>
      <c r="D68" s="25"/>
      <c r="E68" s="25"/>
      <c r="F68" s="25"/>
      <c r="G68" s="25"/>
      <c r="H68" s="42"/>
      <c r="I68" s="85"/>
      <c r="J68" s="86"/>
      <c r="K68" s="100"/>
      <c r="L68" s="88"/>
    </row>
    <row r="69" spans="1:12" ht="15" customHeight="1">
      <c r="A69" s="54"/>
      <c r="B69" s="41"/>
      <c r="C69" s="25"/>
      <c r="D69" s="25"/>
      <c r="E69" s="25"/>
      <c r="F69" s="25"/>
      <c r="G69" s="25"/>
      <c r="H69" s="42"/>
      <c r="I69" s="85"/>
      <c r="J69" s="86"/>
      <c r="K69" s="100"/>
      <c r="L69" s="88"/>
    </row>
    <row r="70" spans="1:12" ht="17.25" customHeight="1">
      <c r="A70" s="54"/>
      <c r="B70" s="25"/>
      <c r="C70" s="25" t="s">
        <v>85</v>
      </c>
      <c r="D70" s="25"/>
      <c r="E70" s="25"/>
      <c r="F70" s="25"/>
      <c r="G70" s="25"/>
      <c r="H70" s="42" t="s">
        <v>28</v>
      </c>
      <c r="I70" s="85">
        <v>1800000</v>
      </c>
      <c r="J70" s="86">
        <v>2000000</v>
      </c>
      <c r="K70" s="101" t="s">
        <v>25</v>
      </c>
      <c r="L70" s="326" t="s">
        <v>86</v>
      </c>
    </row>
    <row r="71" spans="1:12" ht="17.25" customHeight="1">
      <c r="A71" s="54"/>
      <c r="B71" s="25"/>
      <c r="C71" s="25" t="s">
        <v>87</v>
      </c>
      <c r="D71" s="25"/>
      <c r="E71" s="25"/>
      <c r="F71" s="25"/>
      <c r="G71" s="25"/>
      <c r="H71" s="42" t="s">
        <v>28</v>
      </c>
      <c r="I71" s="85">
        <v>1500000</v>
      </c>
      <c r="J71" s="86">
        <v>1900000</v>
      </c>
      <c r="K71" s="100"/>
      <c r="L71" s="326"/>
    </row>
    <row r="72" spans="1:12" ht="17.25" customHeight="1">
      <c r="A72" s="54"/>
      <c r="B72" s="25"/>
      <c r="C72" s="25" t="s">
        <v>88</v>
      </c>
      <c r="D72" s="25"/>
      <c r="E72" s="25"/>
      <c r="F72" s="25"/>
      <c r="G72" s="25"/>
      <c r="H72" s="42" t="s">
        <v>28</v>
      </c>
      <c r="I72" s="85">
        <v>1500000</v>
      </c>
      <c r="J72" s="86">
        <v>1800000</v>
      </c>
      <c r="K72" s="46"/>
      <c r="L72" s="326"/>
    </row>
    <row r="73" spans="1:12" ht="18.75" customHeight="1">
      <c r="A73" s="54"/>
      <c r="B73" s="25"/>
      <c r="C73" s="102" t="s">
        <v>89</v>
      </c>
      <c r="D73" s="243"/>
      <c r="E73" s="102"/>
      <c r="F73" s="102"/>
      <c r="G73" s="102"/>
      <c r="H73" s="42" t="s">
        <v>28</v>
      </c>
      <c r="I73" s="85"/>
      <c r="J73" s="86">
        <v>1000000</v>
      </c>
      <c r="K73" s="100"/>
      <c r="L73" s="326"/>
    </row>
    <row r="74" spans="1:12" ht="15" customHeight="1">
      <c r="A74" s="54"/>
      <c r="B74" s="25"/>
      <c r="C74" s="141" t="s">
        <v>90</v>
      </c>
      <c r="D74" s="141"/>
      <c r="E74" s="141"/>
      <c r="F74" s="141"/>
      <c r="G74" s="141"/>
      <c r="H74" s="42" t="s">
        <v>28</v>
      </c>
      <c r="I74" s="85"/>
      <c r="J74" s="86">
        <v>1000000</v>
      </c>
      <c r="K74" s="103" t="s">
        <v>25</v>
      </c>
      <c r="L74" s="326" t="s">
        <v>91</v>
      </c>
    </row>
    <row r="75" spans="1:12" ht="17.25" customHeight="1">
      <c r="A75" s="54"/>
      <c r="B75" s="25"/>
      <c r="C75" s="393" t="s">
        <v>581</v>
      </c>
      <c r="D75" s="394"/>
      <c r="E75" s="394"/>
      <c r="F75" s="394"/>
      <c r="G75" s="395"/>
      <c r="H75" s="321" t="s">
        <v>28</v>
      </c>
      <c r="I75" s="85"/>
      <c r="J75" s="86">
        <v>2500000</v>
      </c>
      <c r="K75" s="100"/>
      <c r="L75" s="326"/>
    </row>
    <row r="76" spans="1:12" ht="17.25" customHeight="1">
      <c r="A76" s="54"/>
      <c r="B76" s="25"/>
      <c r="C76" s="393" t="s">
        <v>580</v>
      </c>
      <c r="D76" s="396"/>
      <c r="E76" s="396"/>
      <c r="F76" s="396"/>
      <c r="G76" s="397"/>
      <c r="H76" s="321" t="s">
        <v>28</v>
      </c>
      <c r="I76" s="85"/>
      <c r="J76" s="86">
        <v>1900000</v>
      </c>
      <c r="K76" s="100"/>
      <c r="L76" s="319"/>
    </row>
    <row r="77" spans="1:12" ht="17.25" customHeight="1">
      <c r="A77" s="54"/>
      <c r="B77" s="25"/>
      <c r="C77" s="393" t="s">
        <v>582</v>
      </c>
      <c r="D77" s="398"/>
      <c r="E77" s="398"/>
      <c r="F77" s="398"/>
      <c r="G77" s="397"/>
      <c r="H77" s="321" t="s">
        <v>28</v>
      </c>
      <c r="I77" s="85"/>
      <c r="J77" s="86">
        <v>1900000</v>
      </c>
      <c r="K77" s="100"/>
      <c r="L77" s="319"/>
    </row>
    <row r="78" spans="1:12" ht="17.25" customHeight="1">
      <c r="A78" s="231"/>
      <c r="B78" s="30"/>
      <c r="C78" s="399"/>
      <c r="D78" s="400"/>
      <c r="E78" s="400"/>
      <c r="F78" s="400"/>
      <c r="G78" s="401"/>
      <c r="H78" s="32"/>
      <c r="I78" s="217"/>
      <c r="J78" s="218"/>
      <c r="K78" s="235"/>
      <c r="L78" s="320"/>
    </row>
    <row r="79" spans="1:12" ht="15" customHeight="1">
      <c r="A79" s="227">
        <v>7</v>
      </c>
      <c r="B79" s="36"/>
      <c r="C79" s="386" t="s">
        <v>92</v>
      </c>
      <c r="D79" s="386"/>
      <c r="E79" s="386"/>
      <c r="F79" s="386"/>
      <c r="G79" s="387"/>
      <c r="H79" s="283"/>
      <c r="I79" s="232"/>
      <c r="J79" s="233"/>
      <c r="K79" s="234"/>
      <c r="L79" s="236"/>
    </row>
    <row r="80" spans="1:12" ht="15.75" customHeight="1">
      <c r="A80" s="54"/>
      <c r="B80" s="25"/>
      <c r="C80" s="25" t="s">
        <v>33</v>
      </c>
      <c r="D80" s="25" t="s">
        <v>93</v>
      </c>
      <c r="E80" s="46"/>
      <c r="F80" s="46"/>
      <c r="G80" s="46"/>
      <c r="H80" s="42" t="s">
        <v>28</v>
      </c>
      <c r="I80" s="85">
        <v>3500000</v>
      </c>
      <c r="J80" s="86">
        <v>3500000</v>
      </c>
      <c r="K80" s="105" t="s">
        <v>25</v>
      </c>
      <c r="L80" s="368" t="s">
        <v>94</v>
      </c>
    </row>
    <row r="81" spans="1:15" ht="15" customHeight="1">
      <c r="A81" s="54"/>
      <c r="B81" s="25"/>
      <c r="C81" s="25" t="s">
        <v>36</v>
      </c>
      <c r="D81" s="25" t="s">
        <v>95</v>
      </c>
      <c r="E81" s="46"/>
      <c r="F81" s="46"/>
      <c r="G81" s="46"/>
      <c r="H81" s="42" t="s">
        <v>28</v>
      </c>
      <c r="I81" s="85">
        <v>3500000</v>
      </c>
      <c r="J81" s="86">
        <v>3500000</v>
      </c>
      <c r="K81" s="106"/>
      <c r="L81" s="368"/>
      <c r="N81" s="57">
        <v>12646100000</v>
      </c>
      <c r="O81" s="57">
        <v>344569000</v>
      </c>
    </row>
    <row r="82" spans="1:15">
      <c r="A82" s="54"/>
      <c r="B82" s="25"/>
      <c r="C82" s="25" t="s">
        <v>40</v>
      </c>
      <c r="D82" s="141" t="s">
        <v>96</v>
      </c>
      <c r="E82" s="46"/>
      <c r="F82" s="46"/>
      <c r="G82" s="46"/>
      <c r="H82" s="42" t="s">
        <v>28</v>
      </c>
      <c r="I82" s="85">
        <v>5000000</v>
      </c>
      <c r="J82" s="86">
        <v>5000000</v>
      </c>
      <c r="K82" s="106"/>
      <c r="L82" s="368"/>
      <c r="N82" s="57">
        <v>12146100000</v>
      </c>
      <c r="O82" s="57">
        <v>155431000</v>
      </c>
    </row>
    <row r="83" spans="1:15" ht="15" customHeight="1">
      <c r="A83" s="54"/>
      <c r="B83" s="25"/>
      <c r="C83" s="25" t="s">
        <v>66</v>
      </c>
      <c r="D83" s="25" t="s">
        <v>97</v>
      </c>
      <c r="E83" s="46"/>
      <c r="F83" s="46"/>
      <c r="G83" s="46"/>
      <c r="H83" s="42"/>
      <c r="I83" s="85"/>
      <c r="J83" s="86"/>
      <c r="K83" s="106"/>
      <c r="L83" s="368"/>
      <c r="N83" s="57"/>
      <c r="O83" s="57"/>
    </row>
    <row r="84" spans="1:15" ht="15" customHeight="1">
      <c r="A84" s="54"/>
      <c r="B84" s="25"/>
      <c r="C84" s="25" t="s">
        <v>75</v>
      </c>
      <c r="D84" s="141" t="s">
        <v>98</v>
      </c>
      <c r="E84" s="46"/>
      <c r="F84" s="46"/>
      <c r="G84" s="46"/>
      <c r="H84" s="42" t="s">
        <v>28</v>
      </c>
      <c r="I84" s="85">
        <v>3500000</v>
      </c>
      <c r="J84" s="86">
        <v>3500000</v>
      </c>
      <c r="K84" s="100"/>
      <c r="L84" s="368"/>
      <c r="N84" s="57"/>
      <c r="O84" s="57"/>
    </row>
    <row r="85" spans="1:15" ht="15" customHeight="1">
      <c r="A85" s="54"/>
      <c r="B85" s="25"/>
      <c r="C85" s="25" t="s">
        <v>78</v>
      </c>
      <c r="D85" s="25" t="s">
        <v>99</v>
      </c>
      <c r="E85" s="46"/>
      <c r="F85" s="46"/>
      <c r="G85" s="46"/>
      <c r="H85" s="42" t="s">
        <v>28</v>
      </c>
      <c r="I85" s="85">
        <v>1500000</v>
      </c>
      <c r="J85" s="86">
        <v>1500000</v>
      </c>
      <c r="K85" s="94"/>
      <c r="L85" s="368"/>
      <c r="N85" s="57">
        <f>N81-N82</f>
        <v>500000000</v>
      </c>
      <c r="O85" s="59">
        <f>O81+O82</f>
        <v>500000000</v>
      </c>
    </row>
    <row r="86" spans="1:15" ht="15" customHeight="1">
      <c r="A86" s="54"/>
      <c r="B86" s="25"/>
      <c r="C86" s="25" t="s">
        <v>100</v>
      </c>
      <c r="D86" s="25" t="s">
        <v>101</v>
      </c>
      <c r="E86" s="46"/>
      <c r="F86" s="46"/>
      <c r="G86" s="46"/>
      <c r="H86" s="42" t="s">
        <v>28</v>
      </c>
      <c r="I86" s="85">
        <v>1200000</v>
      </c>
      <c r="J86" s="86">
        <v>1200000</v>
      </c>
      <c r="K86" s="94"/>
      <c r="L86" s="368"/>
    </row>
    <row r="87" spans="1:15" ht="15" customHeight="1">
      <c r="A87" s="54"/>
      <c r="B87" s="25"/>
      <c r="C87" s="25"/>
      <c r="D87" s="25"/>
      <c r="E87" s="25"/>
      <c r="F87" s="46"/>
      <c r="G87" s="46"/>
      <c r="H87" s="42"/>
      <c r="I87" s="85"/>
      <c r="J87" s="86"/>
      <c r="K87" s="94"/>
      <c r="L87" s="107"/>
    </row>
    <row r="88" spans="1:15" ht="21.75" customHeight="1">
      <c r="A88" s="79">
        <v>8</v>
      </c>
      <c r="B88" s="48"/>
      <c r="C88" s="388" t="s">
        <v>102</v>
      </c>
      <c r="D88" s="388"/>
      <c r="E88" s="388"/>
      <c r="F88" s="388"/>
      <c r="G88" s="389"/>
      <c r="H88" s="42"/>
      <c r="I88" s="80"/>
      <c r="J88" s="81"/>
      <c r="K88" s="108"/>
      <c r="L88" s="71"/>
    </row>
    <row r="89" spans="1:15" ht="18" customHeight="1">
      <c r="A89" s="54"/>
      <c r="B89" s="25"/>
      <c r="C89" s="25" t="s">
        <v>103</v>
      </c>
      <c r="D89" s="25"/>
      <c r="E89" s="25"/>
      <c r="F89" s="25"/>
      <c r="G89" s="25"/>
      <c r="H89" s="42" t="s">
        <v>28</v>
      </c>
      <c r="I89" s="85">
        <v>2500000</v>
      </c>
      <c r="J89" s="86">
        <v>2500000</v>
      </c>
      <c r="K89" s="109" t="s">
        <v>25</v>
      </c>
      <c r="L89" s="368" t="s">
        <v>104</v>
      </c>
    </row>
    <row r="90" spans="1:15" ht="18" customHeight="1">
      <c r="A90" s="54"/>
      <c r="B90" s="25"/>
      <c r="C90" s="112" t="s">
        <v>105</v>
      </c>
      <c r="D90" s="25"/>
      <c r="E90" s="25"/>
      <c r="F90" s="25"/>
      <c r="G90" s="25"/>
      <c r="H90" s="42" t="s">
        <v>28</v>
      </c>
      <c r="I90" s="85">
        <v>2000000</v>
      </c>
      <c r="J90" s="86">
        <v>2000000</v>
      </c>
      <c r="K90" s="110"/>
      <c r="L90" s="368"/>
    </row>
    <row r="91" spans="1:15" ht="18" customHeight="1">
      <c r="A91" s="54"/>
      <c r="B91" s="25"/>
      <c r="C91" s="112" t="s">
        <v>106</v>
      </c>
      <c r="D91" s="25"/>
      <c r="E91" s="25"/>
      <c r="F91" s="25"/>
      <c r="G91" s="25"/>
      <c r="H91" s="42" t="s">
        <v>28</v>
      </c>
      <c r="I91" s="85">
        <v>1850000</v>
      </c>
      <c r="J91" s="86">
        <v>1850000</v>
      </c>
      <c r="K91" s="104"/>
      <c r="L91" s="368"/>
    </row>
    <row r="92" spans="1:15" ht="18" customHeight="1">
      <c r="A92" s="54"/>
      <c r="B92" s="25"/>
      <c r="C92" s="112" t="s">
        <v>107</v>
      </c>
      <c r="D92" s="25"/>
      <c r="E92" s="25"/>
      <c r="F92" s="25"/>
      <c r="G92" s="25"/>
      <c r="H92" s="42" t="s">
        <v>28</v>
      </c>
      <c r="I92" s="85">
        <v>1850000</v>
      </c>
      <c r="J92" s="86">
        <v>1850000</v>
      </c>
      <c r="K92" s="111" t="s">
        <v>25</v>
      </c>
      <c r="L92" s="326" t="s">
        <v>108</v>
      </c>
    </row>
    <row r="93" spans="1:15" ht="18" customHeight="1">
      <c r="A93" s="54"/>
      <c r="B93" s="25"/>
      <c r="C93" s="112" t="s">
        <v>109</v>
      </c>
      <c r="D93" s="25"/>
      <c r="E93" s="25"/>
      <c r="F93" s="25"/>
      <c r="G93" s="25"/>
      <c r="H93" s="42" t="s">
        <v>28</v>
      </c>
      <c r="I93" s="85">
        <v>1500000</v>
      </c>
      <c r="J93" s="86">
        <v>1500000</v>
      </c>
      <c r="K93" s="94"/>
      <c r="L93" s="326"/>
    </row>
    <row r="94" spans="1:15" ht="18" customHeight="1">
      <c r="A94" s="54"/>
      <c r="B94" s="25"/>
      <c r="C94" s="112" t="s">
        <v>110</v>
      </c>
      <c r="D94" s="25"/>
      <c r="E94" s="25"/>
      <c r="F94" s="25"/>
      <c r="G94" s="25"/>
      <c r="H94" s="42" t="s">
        <v>28</v>
      </c>
      <c r="I94" s="85">
        <v>1500000</v>
      </c>
      <c r="J94" s="86">
        <v>1500000</v>
      </c>
      <c r="K94" s="94"/>
      <c r="L94" s="95"/>
    </row>
    <row r="95" spans="1:15" ht="18" customHeight="1">
      <c r="A95" s="54"/>
      <c r="B95" s="25"/>
      <c r="C95" s="112" t="s">
        <v>111</v>
      </c>
      <c r="D95" s="25"/>
      <c r="E95" s="25"/>
      <c r="F95" s="25"/>
      <c r="G95" s="25"/>
      <c r="H95" s="42" t="s">
        <v>28</v>
      </c>
      <c r="I95" s="85">
        <v>1500000</v>
      </c>
      <c r="J95" s="86">
        <v>1500000</v>
      </c>
      <c r="K95" s="94"/>
      <c r="L95" s="95"/>
    </row>
    <row r="96" spans="1:15" ht="18" customHeight="1">
      <c r="A96" s="54"/>
      <c r="B96" s="25"/>
      <c r="C96" s="112" t="s">
        <v>112</v>
      </c>
      <c r="D96" s="25"/>
      <c r="E96" s="25"/>
      <c r="F96" s="25"/>
      <c r="G96" s="25"/>
      <c r="H96" s="42" t="s">
        <v>28</v>
      </c>
      <c r="I96" s="85">
        <v>1500000</v>
      </c>
      <c r="J96" s="86">
        <v>1500000</v>
      </c>
      <c r="K96" s="94"/>
      <c r="L96" s="95"/>
    </row>
    <row r="97" spans="1:12" ht="18" customHeight="1">
      <c r="A97" s="54"/>
      <c r="B97" s="25"/>
      <c r="C97" s="112" t="s">
        <v>113</v>
      </c>
      <c r="D97" s="25"/>
      <c r="E97" s="25"/>
      <c r="F97" s="25"/>
      <c r="G97" s="25"/>
      <c r="H97" s="42" t="s">
        <v>28</v>
      </c>
      <c r="I97" s="85">
        <v>1000000</v>
      </c>
      <c r="J97" s="86">
        <v>1000000</v>
      </c>
      <c r="K97" s="94"/>
      <c r="L97" s="95"/>
    </row>
    <row r="98" spans="1:12" ht="6" customHeight="1">
      <c r="A98" s="54"/>
      <c r="B98" s="25"/>
      <c r="C98" s="244"/>
      <c r="D98" s="25"/>
      <c r="E98" s="25"/>
      <c r="F98" s="25"/>
      <c r="G98" s="25"/>
      <c r="H98" s="42"/>
      <c r="I98" s="85"/>
      <c r="J98" s="86"/>
      <c r="K98" s="94"/>
      <c r="L98" s="95"/>
    </row>
    <row r="99" spans="1:12" ht="6" customHeight="1">
      <c r="A99" s="54"/>
      <c r="B99" s="25"/>
      <c r="C99" s="244"/>
      <c r="D99" s="25"/>
      <c r="E99" s="25"/>
      <c r="F99" s="25"/>
      <c r="G99" s="25"/>
      <c r="H99" s="42"/>
      <c r="I99" s="85"/>
      <c r="J99" s="86"/>
      <c r="K99" s="94"/>
      <c r="L99" s="95"/>
    </row>
    <row r="100" spans="1:12" ht="17.25" customHeight="1">
      <c r="A100" s="383">
        <v>9</v>
      </c>
      <c r="B100" s="25"/>
      <c r="C100" s="347" t="s">
        <v>114</v>
      </c>
      <c r="D100" s="347"/>
      <c r="E100" s="347"/>
      <c r="F100" s="347"/>
      <c r="G100" s="348"/>
      <c r="H100" s="384" t="s">
        <v>28</v>
      </c>
      <c r="I100" s="80">
        <v>800000</v>
      </c>
      <c r="J100" s="385">
        <v>1000000</v>
      </c>
      <c r="K100" s="357" t="s">
        <v>115</v>
      </c>
      <c r="L100" s="326"/>
    </row>
    <row r="101" spans="1:12" ht="12.75" customHeight="1">
      <c r="A101" s="383"/>
      <c r="B101" s="25"/>
      <c r="C101" s="347"/>
      <c r="D101" s="347"/>
      <c r="E101" s="347"/>
      <c r="F101" s="347"/>
      <c r="G101" s="348"/>
      <c r="H101" s="384"/>
      <c r="I101" s="80"/>
      <c r="J101" s="385"/>
      <c r="K101" s="357"/>
      <c r="L101" s="326"/>
    </row>
    <row r="102" spans="1:12" ht="21.75" customHeight="1">
      <c r="A102" s="54"/>
      <c r="B102" s="25"/>
      <c r="C102" s="113"/>
      <c r="D102" s="113"/>
      <c r="E102" s="113"/>
      <c r="F102" s="113"/>
      <c r="G102" s="113"/>
      <c r="H102" s="42"/>
      <c r="I102" s="80"/>
      <c r="J102" s="81"/>
      <c r="K102" s="357"/>
      <c r="L102" s="326"/>
    </row>
    <row r="103" spans="1:12" ht="15.75" customHeight="1">
      <c r="A103" s="60">
        <v>10</v>
      </c>
      <c r="B103" s="25"/>
      <c r="C103" s="377" t="s">
        <v>116</v>
      </c>
      <c r="D103" s="377"/>
      <c r="E103" s="377"/>
      <c r="F103" s="377"/>
      <c r="G103" s="378"/>
      <c r="H103" s="42"/>
      <c r="I103" s="80"/>
      <c r="J103" s="81"/>
      <c r="K103" s="114"/>
      <c r="L103" s="95"/>
    </row>
    <row r="104" spans="1:12" ht="15" customHeight="1">
      <c r="A104" s="54"/>
      <c r="B104" s="25"/>
      <c r="C104" s="379" t="s">
        <v>117</v>
      </c>
      <c r="D104" s="379"/>
      <c r="E104" s="379"/>
      <c r="F104" s="379"/>
      <c r="G104" s="380"/>
      <c r="H104" s="42" t="s">
        <v>28</v>
      </c>
      <c r="I104" s="80">
        <v>5500000</v>
      </c>
      <c r="J104" s="81">
        <v>5500000</v>
      </c>
      <c r="K104" s="357" t="s">
        <v>575</v>
      </c>
      <c r="L104" s="326"/>
    </row>
    <row r="105" spans="1:12" ht="12.75" customHeight="1">
      <c r="A105" s="54"/>
      <c r="B105" s="25"/>
      <c r="C105" s="379" t="s">
        <v>118</v>
      </c>
      <c r="D105" s="379"/>
      <c r="E105" s="379"/>
      <c r="F105" s="379"/>
      <c r="G105" s="380"/>
      <c r="H105" s="42" t="s">
        <v>28</v>
      </c>
      <c r="I105" s="80">
        <v>5250000</v>
      </c>
      <c r="J105" s="81">
        <v>5250000</v>
      </c>
      <c r="K105" s="357"/>
      <c r="L105" s="326"/>
    </row>
    <row r="106" spans="1:12" ht="14.25" customHeight="1">
      <c r="A106" s="54"/>
      <c r="B106" s="25"/>
      <c r="C106" s="379" t="s">
        <v>119</v>
      </c>
      <c r="D106" s="379"/>
      <c r="E106" s="379"/>
      <c r="F106" s="379"/>
      <c r="G106" s="380"/>
      <c r="H106" s="42" t="s">
        <v>28</v>
      </c>
      <c r="I106" s="80">
        <v>5000000</v>
      </c>
      <c r="J106" s="81">
        <v>5000000</v>
      </c>
      <c r="K106" s="357"/>
      <c r="L106" s="326"/>
    </row>
    <row r="107" spans="1:12" ht="16.5" customHeight="1">
      <c r="A107" s="54"/>
      <c r="B107" s="25"/>
      <c r="C107" s="25"/>
      <c r="D107" s="25"/>
      <c r="E107" s="25"/>
      <c r="F107" s="25"/>
      <c r="G107" s="25"/>
      <c r="H107" s="42"/>
      <c r="I107" s="85"/>
      <c r="J107" s="86"/>
      <c r="K107" s="94"/>
      <c r="L107" s="115"/>
    </row>
    <row r="108" spans="1:12" ht="16.5" customHeight="1">
      <c r="A108" s="116">
        <v>11</v>
      </c>
      <c r="B108" s="141"/>
      <c r="C108" s="381" t="s">
        <v>579</v>
      </c>
      <c r="D108" s="381"/>
      <c r="E108" s="381"/>
      <c r="F108" s="381"/>
      <c r="G108" s="382"/>
      <c r="H108" s="117"/>
      <c r="I108" s="118"/>
      <c r="J108" s="119"/>
      <c r="K108" s="120"/>
      <c r="L108" s="121"/>
    </row>
    <row r="109" spans="1:12" ht="16.5" customHeight="1">
      <c r="A109" s="122"/>
      <c r="B109" s="141"/>
      <c r="C109" s="372" t="s">
        <v>117</v>
      </c>
      <c r="D109" s="372"/>
      <c r="E109" s="372"/>
      <c r="F109" s="372"/>
      <c r="G109" s="373"/>
      <c r="H109" s="117" t="s">
        <v>28</v>
      </c>
      <c r="I109" s="118">
        <v>5500000</v>
      </c>
      <c r="J109" s="119">
        <v>5500000</v>
      </c>
      <c r="K109" s="374" t="s">
        <v>576</v>
      </c>
      <c r="L109" s="368"/>
    </row>
    <row r="110" spans="1:12" ht="16.5" customHeight="1">
      <c r="A110" s="122"/>
      <c r="B110" s="141"/>
      <c r="C110" s="372" t="s">
        <v>118</v>
      </c>
      <c r="D110" s="372"/>
      <c r="E110" s="372"/>
      <c r="F110" s="372"/>
      <c r="G110" s="373"/>
      <c r="H110" s="117" t="s">
        <v>28</v>
      </c>
      <c r="I110" s="118">
        <v>5250000</v>
      </c>
      <c r="J110" s="119">
        <v>5250000</v>
      </c>
      <c r="K110" s="374"/>
      <c r="L110" s="368"/>
    </row>
    <row r="111" spans="1:12" ht="16.5" customHeight="1">
      <c r="A111" s="122"/>
      <c r="B111" s="141"/>
      <c r="C111" s="372" t="s">
        <v>119</v>
      </c>
      <c r="D111" s="372"/>
      <c r="E111" s="372"/>
      <c r="F111" s="372"/>
      <c r="G111" s="373"/>
      <c r="H111" s="117" t="s">
        <v>28</v>
      </c>
      <c r="I111" s="118">
        <v>5000000</v>
      </c>
      <c r="J111" s="119">
        <v>5000000</v>
      </c>
      <c r="K111" s="374"/>
      <c r="L111" s="368"/>
    </row>
    <row r="112" spans="1:12" ht="16.5" customHeight="1">
      <c r="A112" s="123"/>
      <c r="B112" s="63"/>
      <c r="C112" s="63"/>
      <c r="D112" s="63"/>
      <c r="E112" s="63"/>
      <c r="F112" s="63"/>
      <c r="G112" s="63"/>
      <c r="H112" s="68"/>
      <c r="I112" s="124"/>
      <c r="J112" s="125"/>
      <c r="K112" s="126"/>
      <c r="L112" s="127"/>
    </row>
    <row r="113" spans="1:12" ht="14.25" customHeight="1">
      <c r="A113" s="60">
        <v>12</v>
      </c>
      <c r="B113" s="25"/>
      <c r="C113" s="41" t="s">
        <v>120</v>
      </c>
      <c r="D113" s="25"/>
      <c r="E113" s="25"/>
      <c r="F113" s="25"/>
      <c r="G113" s="25"/>
      <c r="H113" s="42"/>
      <c r="I113" s="85"/>
      <c r="J113" s="86"/>
      <c r="K113" s="94"/>
      <c r="L113" s="95"/>
    </row>
    <row r="114" spans="1:12" ht="6" customHeight="1">
      <c r="A114" s="54"/>
      <c r="B114" s="25"/>
      <c r="C114" s="25"/>
      <c r="D114" s="25"/>
      <c r="E114" s="25"/>
      <c r="F114" s="25"/>
      <c r="G114" s="25"/>
      <c r="H114" s="42"/>
      <c r="I114" s="85"/>
      <c r="J114" s="86"/>
      <c r="K114" s="94"/>
      <c r="L114" s="95"/>
    </row>
    <row r="115" spans="1:12" ht="13.5" customHeight="1">
      <c r="A115" s="54"/>
      <c r="B115" s="25"/>
      <c r="C115" s="25" t="s">
        <v>33</v>
      </c>
      <c r="D115" s="25"/>
      <c r="E115" s="25" t="s">
        <v>121</v>
      </c>
      <c r="F115" s="25"/>
      <c r="G115" s="25"/>
      <c r="H115" s="42" t="s">
        <v>28</v>
      </c>
      <c r="I115" s="128" t="s">
        <v>122</v>
      </c>
      <c r="J115" s="129" t="s">
        <v>122</v>
      </c>
      <c r="K115" s="357" t="s">
        <v>123</v>
      </c>
      <c r="L115" s="326"/>
    </row>
    <row r="116" spans="1:12" ht="13.5" customHeight="1">
      <c r="A116" s="54"/>
      <c r="B116" s="25"/>
      <c r="C116" s="25" t="s">
        <v>36</v>
      </c>
      <c r="D116" s="25"/>
      <c r="E116" s="25" t="s">
        <v>124</v>
      </c>
      <c r="F116" s="25"/>
      <c r="G116" s="25"/>
      <c r="H116" s="42" t="s">
        <v>28</v>
      </c>
      <c r="I116" s="128" t="s">
        <v>125</v>
      </c>
      <c r="J116" s="129" t="s">
        <v>125</v>
      </c>
      <c r="K116" s="357"/>
      <c r="L116" s="326"/>
    </row>
    <row r="117" spans="1:12" ht="13.5" customHeight="1">
      <c r="A117" s="231"/>
      <c r="B117" s="30"/>
      <c r="C117" s="30" t="s">
        <v>40</v>
      </c>
      <c r="D117" s="30"/>
      <c r="E117" s="30" t="s">
        <v>126</v>
      </c>
      <c r="F117" s="30"/>
      <c r="G117" s="30"/>
      <c r="H117" s="32" t="s">
        <v>28</v>
      </c>
      <c r="I117" s="311" t="s">
        <v>127</v>
      </c>
      <c r="J117" s="312" t="s">
        <v>127</v>
      </c>
      <c r="K117" s="357"/>
      <c r="L117" s="326"/>
    </row>
    <row r="118" spans="1:12" ht="13.5" customHeight="1">
      <c r="A118" s="252"/>
      <c r="B118" s="36"/>
      <c r="C118" s="36" t="s">
        <v>66</v>
      </c>
      <c r="D118" s="36"/>
      <c r="E118" s="36" t="s">
        <v>128</v>
      </c>
      <c r="F118" s="36"/>
      <c r="G118" s="36"/>
      <c r="H118" s="283" t="s">
        <v>28</v>
      </c>
      <c r="I118" s="313" t="s">
        <v>129</v>
      </c>
      <c r="J118" s="314" t="s">
        <v>129</v>
      </c>
      <c r="K118" s="357"/>
      <c r="L118" s="326"/>
    </row>
    <row r="119" spans="1:12" ht="13.5" customHeight="1">
      <c r="A119" s="54"/>
      <c r="B119" s="25"/>
      <c r="C119" s="25" t="s">
        <v>75</v>
      </c>
      <c r="D119" s="25"/>
      <c r="E119" s="25" t="s">
        <v>130</v>
      </c>
      <c r="F119" s="25"/>
      <c r="G119" s="25"/>
      <c r="H119" s="42" t="s">
        <v>28</v>
      </c>
      <c r="I119" s="85">
        <v>7000000</v>
      </c>
      <c r="J119" s="86">
        <v>7000000</v>
      </c>
      <c r="K119" s="92"/>
      <c r="L119" s="93"/>
    </row>
    <row r="120" spans="1:12" ht="13.5" customHeight="1">
      <c r="A120" s="54"/>
      <c r="B120" s="25"/>
      <c r="C120" s="25"/>
      <c r="D120" s="25"/>
      <c r="E120" s="25"/>
      <c r="F120" s="25"/>
      <c r="G120" s="25"/>
      <c r="H120" s="42"/>
      <c r="I120" s="85"/>
      <c r="J120" s="86"/>
      <c r="K120" s="92"/>
      <c r="L120" s="93"/>
    </row>
    <row r="121" spans="1:12" ht="13.5" customHeight="1">
      <c r="A121" s="60">
        <v>13</v>
      </c>
      <c r="B121" s="25"/>
      <c r="C121" s="41" t="s">
        <v>131</v>
      </c>
      <c r="D121" s="25"/>
      <c r="E121" s="25"/>
      <c r="F121" s="25"/>
      <c r="G121" s="25"/>
      <c r="H121" s="42" t="s">
        <v>28</v>
      </c>
      <c r="I121" s="85"/>
      <c r="J121" s="86">
        <v>400000</v>
      </c>
      <c r="K121" s="357" t="s">
        <v>132</v>
      </c>
      <c r="L121" s="326"/>
    </row>
    <row r="122" spans="1:12" ht="13.5" customHeight="1">
      <c r="A122" s="54"/>
      <c r="B122" s="25"/>
      <c r="C122" s="25"/>
      <c r="D122" s="25"/>
      <c r="E122" s="25"/>
      <c r="F122" s="25"/>
      <c r="G122" s="25"/>
      <c r="H122" s="42"/>
      <c r="I122" s="85"/>
      <c r="J122" s="86"/>
      <c r="K122" s="357"/>
      <c r="L122" s="326"/>
    </row>
    <row r="123" spans="1:12" ht="13.5" customHeight="1">
      <c r="A123" s="54"/>
      <c r="B123" s="25"/>
      <c r="C123" s="25"/>
      <c r="D123" s="25"/>
      <c r="E123" s="25"/>
      <c r="F123" s="25"/>
      <c r="G123" s="25"/>
      <c r="H123" s="42"/>
      <c r="I123" s="85"/>
      <c r="J123" s="86"/>
      <c r="K123" s="357"/>
      <c r="L123" s="326"/>
    </row>
    <row r="124" spans="1:12" ht="20.25" customHeight="1">
      <c r="A124" s="54"/>
      <c r="B124" s="25"/>
      <c r="C124" s="25"/>
      <c r="D124" s="25"/>
      <c r="E124" s="25"/>
      <c r="F124" s="25"/>
      <c r="G124" s="25"/>
      <c r="H124" s="42"/>
      <c r="I124" s="85"/>
      <c r="J124" s="86"/>
      <c r="K124" s="357"/>
      <c r="L124" s="326"/>
    </row>
    <row r="125" spans="1:12" ht="13.5" customHeight="1">
      <c r="A125" s="54"/>
      <c r="B125" s="25"/>
      <c r="C125" s="25"/>
      <c r="D125" s="25"/>
      <c r="E125" s="25"/>
      <c r="F125" s="25"/>
      <c r="G125" s="25"/>
      <c r="H125" s="42"/>
      <c r="I125" s="85"/>
      <c r="J125" s="86"/>
      <c r="K125" s="92"/>
      <c r="L125" s="93"/>
    </row>
    <row r="126" spans="1:12" ht="27.75" customHeight="1">
      <c r="A126" s="284">
        <v>14</v>
      </c>
      <c r="B126" s="25"/>
      <c r="C126" s="375" t="s">
        <v>133</v>
      </c>
      <c r="D126" s="375"/>
      <c r="E126" s="375"/>
      <c r="F126" s="375"/>
      <c r="G126" s="376"/>
      <c r="H126" s="42"/>
      <c r="I126" s="85"/>
      <c r="J126" s="86"/>
      <c r="K126" s="94"/>
      <c r="L126" s="95"/>
    </row>
    <row r="127" spans="1:12" ht="15" customHeight="1">
      <c r="A127" s="130"/>
      <c r="B127" s="112"/>
      <c r="C127" s="244" t="s">
        <v>134</v>
      </c>
      <c r="D127" s="112"/>
      <c r="E127" s="112"/>
      <c r="F127" s="112"/>
      <c r="G127" s="112"/>
      <c r="H127" s="131"/>
      <c r="I127" s="128"/>
      <c r="J127" s="129"/>
      <c r="K127" s="46"/>
      <c r="L127" s="96"/>
    </row>
    <row r="128" spans="1:12" ht="17.25" customHeight="1">
      <c r="A128" s="130"/>
      <c r="B128" s="112"/>
      <c r="C128" s="112"/>
      <c r="D128" s="112"/>
      <c r="E128" s="112" t="s">
        <v>135</v>
      </c>
      <c r="F128" s="112"/>
      <c r="G128" s="112"/>
      <c r="H128" s="131" t="s">
        <v>136</v>
      </c>
      <c r="I128" s="128">
        <v>500000</v>
      </c>
      <c r="J128" s="129">
        <v>500000</v>
      </c>
      <c r="K128" s="327" t="s">
        <v>137</v>
      </c>
      <c r="L128" s="326"/>
    </row>
    <row r="129" spans="1:12">
      <c r="A129" s="130"/>
      <c r="B129" s="112"/>
      <c r="C129" s="112"/>
      <c r="D129" s="112"/>
      <c r="E129" s="112" t="s">
        <v>138</v>
      </c>
      <c r="F129" s="112"/>
      <c r="G129" s="112"/>
      <c r="H129" s="131" t="s">
        <v>136</v>
      </c>
      <c r="I129" s="128">
        <v>400000</v>
      </c>
      <c r="J129" s="129">
        <v>400000</v>
      </c>
      <c r="K129" s="327"/>
      <c r="L129" s="326"/>
    </row>
    <row r="130" spans="1:12" ht="14.25" customHeight="1">
      <c r="A130" s="130"/>
      <c r="B130" s="112"/>
      <c r="C130" s="112"/>
      <c r="D130" s="112"/>
      <c r="E130" s="112" t="s">
        <v>139</v>
      </c>
      <c r="F130" s="112"/>
      <c r="G130" s="112"/>
      <c r="H130" s="131" t="s">
        <v>136</v>
      </c>
      <c r="I130" s="128">
        <v>300000</v>
      </c>
      <c r="J130" s="129">
        <v>300000</v>
      </c>
      <c r="K130" s="327"/>
      <c r="L130" s="326"/>
    </row>
    <row r="131" spans="1:12" ht="13.5" customHeight="1">
      <c r="A131" s="130"/>
      <c r="B131" s="112"/>
      <c r="C131" s="112"/>
      <c r="D131" s="112"/>
      <c r="E131" s="112" t="s">
        <v>140</v>
      </c>
      <c r="F131" s="112"/>
      <c r="G131" s="112"/>
      <c r="H131" s="131" t="s">
        <v>136</v>
      </c>
      <c r="I131" s="128">
        <v>180000</v>
      </c>
      <c r="J131" s="129">
        <v>180000</v>
      </c>
      <c r="K131" s="94"/>
      <c r="L131" s="95"/>
    </row>
    <row r="132" spans="1:12" ht="13.5" customHeight="1">
      <c r="A132" s="130"/>
      <c r="B132" s="112"/>
      <c r="C132" s="112"/>
      <c r="D132" s="112"/>
      <c r="E132" s="112" t="s">
        <v>141</v>
      </c>
      <c r="F132" s="112"/>
      <c r="G132" s="112"/>
      <c r="H132" s="131" t="s">
        <v>136</v>
      </c>
      <c r="I132" s="128">
        <v>150000</v>
      </c>
      <c r="J132" s="129">
        <v>150000</v>
      </c>
      <c r="K132" s="94"/>
      <c r="L132" s="95"/>
    </row>
    <row r="133" spans="1:12" ht="13.5" customHeight="1">
      <c r="A133" s="130"/>
      <c r="B133" s="112"/>
      <c r="C133" s="112"/>
      <c r="D133" s="112"/>
      <c r="E133" s="112" t="s">
        <v>78</v>
      </c>
      <c r="F133" s="112" t="s">
        <v>142</v>
      </c>
      <c r="G133" s="112"/>
      <c r="H133" s="131" t="s">
        <v>143</v>
      </c>
      <c r="I133" s="128">
        <v>200000</v>
      </c>
      <c r="J133" s="129">
        <v>200000</v>
      </c>
      <c r="K133" s="94"/>
      <c r="L133" s="95"/>
    </row>
    <row r="134" spans="1:12" ht="12" customHeight="1">
      <c r="A134" s="54"/>
      <c r="B134" s="25"/>
      <c r="C134" s="25"/>
      <c r="D134" s="164"/>
      <c r="E134" s="25"/>
      <c r="F134" s="25"/>
      <c r="G134" s="25"/>
      <c r="H134" s="42"/>
      <c r="I134" s="85"/>
      <c r="J134" s="86"/>
      <c r="K134" s="94"/>
      <c r="L134" s="95"/>
    </row>
    <row r="135" spans="1:12" ht="13.5" customHeight="1">
      <c r="A135" s="54"/>
      <c r="B135" s="25"/>
      <c r="C135" s="41" t="s">
        <v>144</v>
      </c>
      <c r="D135" s="25"/>
      <c r="E135" s="25"/>
      <c r="F135" s="25"/>
      <c r="G135" s="25"/>
      <c r="H135" s="42"/>
      <c r="I135" s="85"/>
      <c r="J135" s="86"/>
      <c r="K135" s="344" t="s">
        <v>137</v>
      </c>
      <c r="L135" s="336"/>
    </row>
    <row r="136" spans="1:12" ht="13.5" customHeight="1">
      <c r="A136" s="54"/>
      <c r="B136" s="25"/>
      <c r="C136" s="25"/>
      <c r="D136" s="164"/>
      <c r="E136" s="25" t="s">
        <v>135</v>
      </c>
      <c r="F136" s="25"/>
      <c r="G136" s="25"/>
      <c r="H136" s="42" t="s">
        <v>136</v>
      </c>
      <c r="I136" s="85">
        <v>400000</v>
      </c>
      <c r="J136" s="86">
        <v>400000</v>
      </c>
      <c r="K136" s="344"/>
      <c r="L136" s="336"/>
    </row>
    <row r="137" spans="1:12" ht="12.75" customHeight="1">
      <c r="A137" s="54"/>
      <c r="B137" s="25"/>
      <c r="C137" s="25"/>
      <c r="D137" s="164"/>
      <c r="E137" s="25" t="s">
        <v>138</v>
      </c>
      <c r="F137" s="25"/>
      <c r="G137" s="25"/>
      <c r="H137" s="42" t="s">
        <v>136</v>
      </c>
      <c r="I137" s="85">
        <v>300000</v>
      </c>
      <c r="J137" s="86">
        <v>300000</v>
      </c>
      <c r="K137" s="344"/>
      <c r="L137" s="336"/>
    </row>
    <row r="138" spans="1:12" ht="13.5" customHeight="1">
      <c r="A138" s="54"/>
      <c r="B138" s="25"/>
      <c r="C138" s="25"/>
      <c r="D138" s="164"/>
      <c r="E138" s="25" t="s">
        <v>139</v>
      </c>
      <c r="F138" s="25"/>
      <c r="G138" s="25"/>
      <c r="H138" s="42" t="s">
        <v>136</v>
      </c>
      <c r="I138" s="85">
        <v>250000</v>
      </c>
      <c r="J138" s="86">
        <v>250000</v>
      </c>
      <c r="K138" s="344"/>
      <c r="L138" s="336"/>
    </row>
    <row r="139" spans="1:12" ht="13.5" customHeight="1">
      <c r="A139" s="54"/>
      <c r="B139" s="25"/>
      <c r="C139" s="25"/>
      <c r="D139" s="164"/>
      <c r="E139" s="25" t="s">
        <v>140</v>
      </c>
      <c r="F139" s="25"/>
      <c r="G139" s="25"/>
      <c r="H139" s="42" t="s">
        <v>136</v>
      </c>
      <c r="I139" s="85">
        <v>180000</v>
      </c>
      <c r="J139" s="86">
        <v>180000</v>
      </c>
      <c r="K139" s="94"/>
      <c r="L139" s="95"/>
    </row>
    <row r="140" spans="1:12" ht="13.5" customHeight="1">
      <c r="A140" s="54"/>
      <c r="B140" s="25"/>
      <c r="C140" s="25"/>
      <c r="D140" s="164"/>
      <c r="E140" s="25" t="s">
        <v>141</v>
      </c>
      <c r="F140" s="25"/>
      <c r="G140" s="25"/>
      <c r="H140" s="42" t="s">
        <v>136</v>
      </c>
      <c r="I140" s="85">
        <v>150000</v>
      </c>
      <c r="J140" s="86">
        <v>150000</v>
      </c>
      <c r="K140" s="94"/>
      <c r="L140" s="95"/>
    </row>
    <row r="141" spans="1:12" ht="13.5" customHeight="1">
      <c r="A141" s="54"/>
      <c r="B141" s="25"/>
      <c r="C141" s="25"/>
      <c r="D141" s="164"/>
      <c r="E141" s="25" t="s">
        <v>145</v>
      </c>
      <c r="F141" s="25"/>
      <c r="G141" s="25"/>
      <c r="H141" s="42" t="s">
        <v>143</v>
      </c>
      <c r="I141" s="85">
        <v>100000</v>
      </c>
      <c r="J141" s="86">
        <v>100000</v>
      </c>
      <c r="K141" s="94"/>
      <c r="L141" s="95"/>
    </row>
    <row r="142" spans="1:12" ht="13.5" customHeight="1">
      <c r="A142" s="54"/>
      <c r="B142" s="25"/>
      <c r="C142" s="25"/>
      <c r="D142" s="164"/>
      <c r="E142" s="25"/>
      <c r="F142" s="25"/>
      <c r="G142" s="25"/>
      <c r="H142" s="42"/>
      <c r="I142" s="85"/>
      <c r="J142" s="86"/>
      <c r="K142" s="94"/>
      <c r="L142" s="95"/>
    </row>
    <row r="143" spans="1:12" ht="13.5" customHeight="1">
      <c r="A143" s="54"/>
      <c r="B143" s="25"/>
      <c r="C143" s="41" t="s">
        <v>146</v>
      </c>
      <c r="D143" s="25"/>
      <c r="E143" s="25"/>
      <c r="F143" s="25"/>
      <c r="G143" s="25"/>
      <c r="H143" s="42"/>
      <c r="I143" s="85"/>
      <c r="J143" s="86"/>
      <c r="K143" s="344" t="s">
        <v>137</v>
      </c>
      <c r="L143" s="336"/>
    </row>
    <row r="144" spans="1:12" ht="13.5" customHeight="1">
      <c r="A144" s="54"/>
      <c r="B144" s="25"/>
      <c r="C144" s="25"/>
      <c r="D144" s="164"/>
      <c r="E144" s="25" t="s">
        <v>135</v>
      </c>
      <c r="F144" s="25"/>
      <c r="G144" s="25"/>
      <c r="H144" s="42" t="s">
        <v>28</v>
      </c>
      <c r="I144" s="85"/>
      <c r="J144" s="86">
        <v>500000</v>
      </c>
      <c r="K144" s="344"/>
      <c r="L144" s="336"/>
    </row>
    <row r="145" spans="1:12" ht="13.5" customHeight="1">
      <c r="A145" s="54"/>
      <c r="B145" s="25"/>
      <c r="C145" s="25"/>
      <c r="D145" s="164"/>
      <c r="E145" s="25" t="s">
        <v>138</v>
      </c>
      <c r="F145" s="25"/>
      <c r="G145" s="25"/>
      <c r="H145" s="42" t="s">
        <v>28</v>
      </c>
      <c r="I145" s="85"/>
      <c r="J145" s="86">
        <v>450000</v>
      </c>
      <c r="K145" s="344"/>
      <c r="L145" s="336"/>
    </row>
    <row r="146" spans="1:12" ht="13.5" customHeight="1">
      <c r="A146" s="54"/>
      <c r="B146" s="25"/>
      <c r="C146" s="25"/>
      <c r="D146" s="164"/>
      <c r="E146" s="25" t="s">
        <v>139</v>
      </c>
      <c r="F146" s="25"/>
      <c r="G146" s="25"/>
      <c r="H146" s="42" t="s">
        <v>28</v>
      </c>
      <c r="I146" s="85"/>
      <c r="J146" s="86">
        <v>400000</v>
      </c>
      <c r="K146" s="344"/>
      <c r="L146" s="336"/>
    </row>
    <row r="147" spans="1:12" ht="13.5" customHeight="1">
      <c r="A147" s="54"/>
      <c r="B147" s="25"/>
      <c r="C147" s="25"/>
      <c r="D147" s="164"/>
      <c r="E147" s="25" t="s">
        <v>147</v>
      </c>
      <c r="F147" s="25"/>
      <c r="G147" s="25"/>
      <c r="H147" s="42" t="s">
        <v>28</v>
      </c>
      <c r="I147" s="85"/>
      <c r="J147" s="86">
        <v>350000</v>
      </c>
      <c r="K147" s="94"/>
      <c r="L147" s="95"/>
    </row>
    <row r="148" spans="1:12" ht="13.5" customHeight="1">
      <c r="A148" s="54"/>
      <c r="B148" s="25"/>
      <c r="C148" s="25"/>
      <c r="D148" s="164"/>
      <c r="E148" s="25" t="s">
        <v>148</v>
      </c>
      <c r="F148" s="25"/>
      <c r="G148" s="25"/>
      <c r="H148" s="42" t="s">
        <v>28</v>
      </c>
      <c r="I148" s="85"/>
      <c r="J148" s="86">
        <v>300000</v>
      </c>
      <c r="K148" s="94"/>
      <c r="L148" s="95"/>
    </row>
    <row r="149" spans="1:12" ht="13.5" customHeight="1">
      <c r="A149" s="54"/>
      <c r="B149" s="25"/>
      <c r="C149" s="25"/>
      <c r="D149" s="164"/>
      <c r="E149" s="25" t="s">
        <v>145</v>
      </c>
      <c r="F149" s="25"/>
      <c r="G149" s="25"/>
      <c r="H149" s="42" t="s">
        <v>143</v>
      </c>
      <c r="I149" s="85"/>
      <c r="J149" s="86">
        <v>100000</v>
      </c>
      <c r="K149" s="94"/>
      <c r="L149" s="95"/>
    </row>
    <row r="150" spans="1:12" ht="13.5" customHeight="1">
      <c r="A150" s="54"/>
      <c r="B150" s="25"/>
      <c r="C150" s="25"/>
      <c r="D150" s="164"/>
      <c r="E150" s="25"/>
      <c r="F150" s="25"/>
      <c r="G150" s="25"/>
      <c r="H150" s="42"/>
      <c r="I150" s="85"/>
      <c r="J150" s="86"/>
      <c r="K150" s="94"/>
      <c r="L150" s="95"/>
    </row>
    <row r="151" spans="1:12" ht="13.5" customHeight="1">
      <c r="A151" s="60">
        <v>15</v>
      </c>
      <c r="B151" s="25"/>
      <c r="C151" s="347" t="s">
        <v>149</v>
      </c>
      <c r="D151" s="347"/>
      <c r="E151" s="347"/>
      <c r="F151" s="347"/>
      <c r="G151" s="348"/>
      <c r="H151" s="42"/>
      <c r="I151" s="80"/>
      <c r="J151" s="81"/>
      <c r="K151" s="46"/>
      <c r="L151" s="71"/>
    </row>
    <row r="152" spans="1:12" ht="13.5" customHeight="1">
      <c r="A152" s="54"/>
      <c r="B152" s="25"/>
      <c r="C152" s="112" t="s">
        <v>150</v>
      </c>
      <c r="D152" s="25"/>
      <c r="E152" s="25"/>
      <c r="F152" s="25"/>
      <c r="G152" s="25"/>
      <c r="H152" s="42" t="s">
        <v>151</v>
      </c>
      <c r="I152" s="85">
        <v>350000</v>
      </c>
      <c r="J152" s="132">
        <v>1800000</v>
      </c>
      <c r="K152" s="133" t="s">
        <v>25</v>
      </c>
      <c r="L152" s="326" t="s">
        <v>152</v>
      </c>
    </row>
    <row r="153" spans="1:12" ht="13.5" customHeight="1">
      <c r="A153" s="54"/>
      <c r="B153" s="25"/>
      <c r="C153" s="112" t="s">
        <v>153</v>
      </c>
      <c r="D153" s="25"/>
      <c r="E153" s="25"/>
      <c r="F153" s="25"/>
      <c r="G153" s="25"/>
      <c r="H153" s="42" t="s">
        <v>151</v>
      </c>
      <c r="I153" s="85">
        <v>300000</v>
      </c>
      <c r="J153" s="132">
        <v>1300000</v>
      </c>
      <c r="K153" s="134"/>
      <c r="L153" s="326"/>
    </row>
    <row r="154" spans="1:12" ht="13.5" customHeight="1">
      <c r="A154" s="54"/>
      <c r="B154" s="25"/>
      <c r="C154" s="112" t="s">
        <v>154</v>
      </c>
      <c r="D154" s="25"/>
      <c r="E154" s="25"/>
      <c r="F154" s="25"/>
      <c r="G154" s="25"/>
      <c r="H154" s="42" t="s">
        <v>151</v>
      </c>
      <c r="I154" s="85">
        <v>200000</v>
      </c>
      <c r="J154" s="132">
        <v>800000</v>
      </c>
      <c r="K154" s="94"/>
      <c r="L154" s="326"/>
    </row>
    <row r="155" spans="1:12" ht="13.5" customHeight="1">
      <c r="A155" s="54"/>
      <c r="B155" s="25"/>
      <c r="C155" s="112" t="s">
        <v>155</v>
      </c>
      <c r="D155" s="25"/>
      <c r="E155" s="25"/>
      <c r="F155" s="25"/>
      <c r="G155" s="25"/>
      <c r="H155" s="42" t="s">
        <v>151</v>
      </c>
      <c r="I155" s="85">
        <v>150000</v>
      </c>
      <c r="J155" s="132">
        <v>350000</v>
      </c>
      <c r="K155" s="94"/>
      <c r="L155" s="326"/>
    </row>
    <row r="156" spans="1:12" ht="13.5" customHeight="1">
      <c r="A156" s="54"/>
      <c r="B156" s="25"/>
      <c r="C156" s="112" t="s">
        <v>156</v>
      </c>
      <c r="D156" s="25"/>
      <c r="E156" s="25"/>
      <c r="F156" s="25"/>
      <c r="G156" s="25"/>
      <c r="H156" s="42" t="s">
        <v>151</v>
      </c>
      <c r="I156" s="85">
        <v>100000</v>
      </c>
      <c r="J156" s="132">
        <v>300000</v>
      </c>
      <c r="K156" s="94"/>
      <c r="L156" s="326"/>
    </row>
    <row r="157" spans="1:12" ht="13.5" customHeight="1">
      <c r="A157" s="54"/>
      <c r="B157" s="25"/>
      <c r="C157" s="112" t="s">
        <v>157</v>
      </c>
      <c r="D157" s="25"/>
      <c r="E157" s="25"/>
      <c r="F157" s="25"/>
      <c r="G157" s="25"/>
      <c r="H157" s="42" t="s">
        <v>151</v>
      </c>
      <c r="I157" s="85">
        <v>150000</v>
      </c>
      <c r="J157" s="132">
        <v>150000</v>
      </c>
      <c r="K157" s="94"/>
      <c r="L157" s="95"/>
    </row>
    <row r="158" spans="1:12" ht="24" customHeight="1">
      <c r="A158" s="231"/>
      <c r="B158" s="30"/>
      <c r="C158" s="306" t="s">
        <v>158</v>
      </c>
      <c r="D158" s="307"/>
      <c r="E158" s="215"/>
      <c r="F158" s="215"/>
      <c r="G158" s="215"/>
      <c r="H158" s="308" t="s">
        <v>151</v>
      </c>
      <c r="I158" s="309"/>
      <c r="J158" s="310">
        <v>200000</v>
      </c>
      <c r="K158" s="250"/>
      <c r="L158" s="267"/>
    </row>
    <row r="159" spans="1:12" ht="38.25" customHeight="1">
      <c r="A159" s="282">
        <v>16</v>
      </c>
      <c r="B159" s="36"/>
      <c r="C159" s="370" t="s">
        <v>159</v>
      </c>
      <c r="D159" s="370"/>
      <c r="E159" s="370"/>
      <c r="F159" s="370"/>
      <c r="G159" s="371"/>
      <c r="H159" s="283"/>
      <c r="I159" s="232"/>
      <c r="J159" s="233"/>
      <c r="K159" s="241"/>
      <c r="L159" s="254"/>
    </row>
    <row r="160" spans="1:12" ht="13.5" customHeight="1">
      <c r="A160" s="54"/>
      <c r="B160" s="25"/>
      <c r="C160" s="212" t="s">
        <v>33</v>
      </c>
      <c r="D160" s="212" t="s">
        <v>160</v>
      </c>
      <c r="E160" s="212"/>
      <c r="F160" s="212"/>
      <c r="G160" s="212"/>
      <c r="H160" s="42" t="s">
        <v>28</v>
      </c>
      <c r="I160" s="85">
        <v>600000</v>
      </c>
      <c r="J160" s="135" t="s">
        <v>25</v>
      </c>
      <c r="K160" s="136" t="s">
        <v>25</v>
      </c>
      <c r="L160" s="326" t="s">
        <v>161</v>
      </c>
    </row>
    <row r="161" spans="1:12" ht="13.5" customHeight="1">
      <c r="A161" s="54"/>
      <c r="B161" s="25"/>
      <c r="C161" s="25" t="s">
        <v>36</v>
      </c>
      <c r="D161" s="25" t="s">
        <v>162</v>
      </c>
      <c r="E161" s="25"/>
      <c r="F161" s="25"/>
      <c r="G161" s="25"/>
      <c r="H161" s="42" t="s">
        <v>28</v>
      </c>
      <c r="I161" s="85">
        <v>550000</v>
      </c>
      <c r="J161" s="86">
        <v>750000</v>
      </c>
      <c r="K161" s="94"/>
      <c r="L161" s="326"/>
    </row>
    <row r="162" spans="1:12" ht="13.5" customHeight="1">
      <c r="A162" s="54"/>
      <c r="B162" s="25"/>
      <c r="C162" s="25" t="s">
        <v>40</v>
      </c>
      <c r="D162" s="25" t="s">
        <v>163</v>
      </c>
      <c r="E162" s="25"/>
      <c r="F162" s="25"/>
      <c r="G162" s="25"/>
      <c r="H162" s="42" t="s">
        <v>28</v>
      </c>
      <c r="I162" s="85">
        <v>500000</v>
      </c>
      <c r="J162" s="86">
        <v>700000</v>
      </c>
      <c r="K162" s="94"/>
      <c r="L162" s="326"/>
    </row>
    <row r="163" spans="1:12" ht="13.5" customHeight="1">
      <c r="A163" s="54"/>
      <c r="B163" s="25"/>
      <c r="C163" s="25" t="s">
        <v>66</v>
      </c>
      <c r="D163" s="25" t="s">
        <v>164</v>
      </c>
      <c r="E163" s="25"/>
      <c r="F163" s="25"/>
      <c r="G163" s="25"/>
      <c r="H163" s="42" t="s">
        <v>28</v>
      </c>
      <c r="I163" s="137" t="s">
        <v>25</v>
      </c>
      <c r="J163" s="86">
        <v>600000</v>
      </c>
      <c r="K163" s="94"/>
      <c r="L163" s="326"/>
    </row>
    <row r="164" spans="1:12">
      <c r="A164" s="54"/>
      <c r="B164" s="25"/>
      <c r="C164" s="25" t="s">
        <v>75</v>
      </c>
      <c r="D164" s="25" t="s">
        <v>165</v>
      </c>
      <c r="E164" s="25"/>
      <c r="F164" s="25"/>
      <c r="G164" s="25"/>
      <c r="H164" s="42" t="s">
        <v>28</v>
      </c>
      <c r="I164" s="85">
        <v>450000</v>
      </c>
      <c r="J164" s="86">
        <v>575000</v>
      </c>
      <c r="K164" s="94"/>
      <c r="L164" s="88"/>
    </row>
    <row r="165" spans="1:12">
      <c r="A165" s="54"/>
      <c r="B165" s="25"/>
      <c r="C165" s="25" t="s">
        <v>166</v>
      </c>
      <c r="D165" s="25" t="s">
        <v>167</v>
      </c>
      <c r="E165" s="25"/>
      <c r="F165" s="25"/>
      <c r="G165" s="25"/>
      <c r="H165" s="42"/>
      <c r="I165" s="85"/>
      <c r="J165" s="86">
        <v>500000</v>
      </c>
      <c r="K165" s="138" t="s">
        <v>25</v>
      </c>
      <c r="L165" s="358" t="s">
        <v>168</v>
      </c>
    </row>
    <row r="166" spans="1:12" ht="13.5" customHeight="1">
      <c r="A166" s="54"/>
      <c r="B166" s="25"/>
      <c r="C166" s="25" t="s">
        <v>100</v>
      </c>
      <c r="D166" s="25" t="s">
        <v>169</v>
      </c>
      <c r="E166" s="25"/>
      <c r="F166" s="25"/>
      <c r="G166" s="25"/>
      <c r="H166" s="42" t="s">
        <v>28</v>
      </c>
      <c r="I166" s="85">
        <v>425000</v>
      </c>
      <c r="J166" s="86">
        <v>450000</v>
      </c>
      <c r="K166" s="46"/>
      <c r="L166" s="358"/>
    </row>
    <row r="167" spans="1:12" ht="13.5" customHeight="1">
      <c r="A167" s="54"/>
      <c r="B167" s="25"/>
      <c r="C167" s="25" t="s">
        <v>170</v>
      </c>
      <c r="D167" s="25" t="s">
        <v>171</v>
      </c>
      <c r="E167" s="25"/>
      <c r="F167" s="25"/>
      <c r="G167" s="25"/>
      <c r="H167" s="42" t="s">
        <v>28</v>
      </c>
      <c r="I167" s="85">
        <v>400000</v>
      </c>
      <c r="J167" s="135" t="s">
        <v>25</v>
      </c>
      <c r="K167" s="94"/>
      <c r="L167" s="71"/>
    </row>
    <row r="168" spans="1:12" ht="13.5" customHeight="1">
      <c r="A168" s="54"/>
      <c r="B168" s="25"/>
      <c r="C168" s="25" t="s">
        <v>172</v>
      </c>
      <c r="D168" s="25" t="s">
        <v>173</v>
      </c>
      <c r="E168" s="25"/>
      <c r="F168" s="25"/>
      <c r="G168" s="25"/>
      <c r="H168" s="42" t="s">
        <v>28</v>
      </c>
      <c r="I168" s="85">
        <v>375000</v>
      </c>
      <c r="J168" s="86">
        <v>400000</v>
      </c>
      <c r="K168" s="94"/>
      <c r="L168" s="95"/>
    </row>
    <row r="169" spans="1:12" ht="13.5" customHeight="1">
      <c r="A169" s="54"/>
      <c r="B169" s="25"/>
      <c r="C169" s="25"/>
      <c r="D169" s="164"/>
      <c r="E169" s="25"/>
      <c r="F169" s="25"/>
      <c r="G169" s="25"/>
      <c r="H169" s="42"/>
      <c r="I169" s="85"/>
      <c r="J169" s="86"/>
      <c r="K169" s="94"/>
      <c r="L169" s="95"/>
    </row>
    <row r="170" spans="1:12" ht="13.5" customHeight="1">
      <c r="A170" s="60">
        <v>17</v>
      </c>
      <c r="B170" s="25"/>
      <c r="C170" s="41" t="s">
        <v>174</v>
      </c>
      <c r="D170" s="164"/>
      <c r="E170" s="25"/>
      <c r="F170" s="25"/>
      <c r="G170" s="25"/>
      <c r="H170" s="42"/>
      <c r="I170" s="85"/>
      <c r="J170" s="86"/>
      <c r="K170" s="46"/>
      <c r="L170" s="336" t="s">
        <v>175</v>
      </c>
    </row>
    <row r="171" spans="1:12" ht="13.5" customHeight="1">
      <c r="A171" s="54"/>
      <c r="B171" s="25"/>
      <c r="C171" s="25" t="s">
        <v>33</v>
      </c>
      <c r="D171" s="25" t="s">
        <v>176</v>
      </c>
      <c r="E171" s="25"/>
      <c r="F171" s="25"/>
      <c r="G171" s="25"/>
      <c r="H171" s="42" t="s">
        <v>28</v>
      </c>
      <c r="I171" s="85">
        <v>1150000</v>
      </c>
      <c r="J171" s="86">
        <v>1150000</v>
      </c>
      <c r="K171" s="139" t="s">
        <v>25</v>
      </c>
      <c r="L171" s="336"/>
    </row>
    <row r="172" spans="1:12" ht="13.5" customHeight="1">
      <c r="A172" s="54"/>
      <c r="B172" s="25"/>
      <c r="C172" s="25" t="s">
        <v>36</v>
      </c>
      <c r="D172" s="25" t="s">
        <v>177</v>
      </c>
      <c r="E172" s="25"/>
      <c r="F172" s="25"/>
      <c r="G172" s="25"/>
      <c r="H172" s="42" t="s">
        <v>28</v>
      </c>
      <c r="I172" s="85">
        <v>1100000</v>
      </c>
      <c r="J172" s="86">
        <v>1100000</v>
      </c>
      <c r="K172" s="94"/>
      <c r="L172" s="336"/>
    </row>
    <row r="173" spans="1:12" ht="13.5" customHeight="1">
      <c r="A173" s="54"/>
      <c r="B173" s="25"/>
      <c r="C173" s="25" t="s">
        <v>40</v>
      </c>
      <c r="D173" s="25" t="s">
        <v>178</v>
      </c>
      <c r="E173" s="25"/>
      <c r="F173" s="25"/>
      <c r="G173" s="25"/>
      <c r="H173" s="42" t="s">
        <v>28</v>
      </c>
      <c r="I173" s="85">
        <v>1000000</v>
      </c>
      <c r="J173" s="86">
        <v>1000000</v>
      </c>
      <c r="K173" s="139" t="s">
        <v>25</v>
      </c>
      <c r="L173" s="336" t="s">
        <v>179</v>
      </c>
    </row>
    <row r="174" spans="1:12" ht="13.5" customHeight="1">
      <c r="A174" s="54"/>
      <c r="B174" s="25"/>
      <c r="C174" s="25" t="s">
        <v>66</v>
      </c>
      <c r="D174" s="25" t="s">
        <v>180</v>
      </c>
      <c r="E174" s="25"/>
      <c r="F174" s="25"/>
      <c r="G174" s="25"/>
      <c r="H174" s="42" t="s">
        <v>28</v>
      </c>
      <c r="I174" s="85">
        <v>1100000</v>
      </c>
      <c r="J174" s="86">
        <v>1100000</v>
      </c>
      <c r="K174" s="94"/>
      <c r="L174" s="336"/>
    </row>
    <row r="175" spans="1:12" ht="13.5" customHeight="1">
      <c r="A175" s="54"/>
      <c r="B175" s="25"/>
      <c r="C175" s="25" t="s">
        <v>75</v>
      </c>
      <c r="D175" s="25" t="s">
        <v>181</v>
      </c>
      <c r="E175" s="25"/>
      <c r="F175" s="25"/>
      <c r="G175" s="25"/>
      <c r="H175" s="42" t="s">
        <v>28</v>
      </c>
      <c r="I175" s="85">
        <v>1000000</v>
      </c>
      <c r="J175" s="86">
        <v>1000000</v>
      </c>
      <c r="K175" s="94"/>
      <c r="L175" s="95"/>
    </row>
    <row r="176" spans="1:12" ht="13.5" customHeight="1">
      <c r="A176" s="54"/>
      <c r="B176" s="25"/>
      <c r="C176" s="25" t="s">
        <v>78</v>
      </c>
      <c r="D176" s="25" t="s">
        <v>182</v>
      </c>
      <c r="E176" s="25"/>
      <c r="F176" s="25"/>
      <c r="G176" s="25"/>
      <c r="H176" s="42" t="s">
        <v>28</v>
      </c>
      <c r="I176" s="85">
        <v>850000</v>
      </c>
      <c r="J176" s="86">
        <v>850000</v>
      </c>
      <c r="K176" s="94"/>
      <c r="L176" s="95"/>
    </row>
    <row r="177" spans="1:12" ht="13.5" customHeight="1">
      <c r="A177" s="54"/>
      <c r="B177" s="25"/>
      <c r="C177" s="25" t="s">
        <v>100</v>
      </c>
      <c r="D177" s="25" t="s">
        <v>183</v>
      </c>
      <c r="E177" s="25"/>
      <c r="F177" s="25"/>
      <c r="G177" s="25"/>
      <c r="H177" s="42" t="s">
        <v>28</v>
      </c>
      <c r="I177" s="85">
        <v>500000</v>
      </c>
      <c r="J177" s="86">
        <v>500000</v>
      </c>
      <c r="K177" s="94"/>
      <c r="L177" s="95"/>
    </row>
    <row r="178" spans="1:12" ht="13.5" customHeight="1">
      <c r="A178" s="54"/>
      <c r="B178" s="25"/>
      <c r="C178" s="25" t="s">
        <v>170</v>
      </c>
      <c r="D178" s="25" t="s">
        <v>184</v>
      </c>
      <c r="E178" s="25"/>
      <c r="F178" s="25"/>
      <c r="G178" s="25"/>
      <c r="H178" s="42" t="s">
        <v>28</v>
      </c>
      <c r="I178" s="85">
        <v>500000</v>
      </c>
      <c r="J178" s="86">
        <v>500000</v>
      </c>
      <c r="K178" s="94"/>
      <c r="L178" s="95"/>
    </row>
    <row r="179" spans="1:12" ht="13.5" customHeight="1">
      <c r="A179" s="54"/>
      <c r="B179" s="25"/>
      <c r="C179" s="25" t="s">
        <v>172</v>
      </c>
      <c r="D179" s="25" t="s">
        <v>185</v>
      </c>
      <c r="E179" s="25"/>
      <c r="F179" s="25"/>
      <c r="G179" s="25"/>
      <c r="H179" s="42" t="s">
        <v>28</v>
      </c>
      <c r="I179" s="85">
        <v>500000</v>
      </c>
      <c r="J179" s="86">
        <v>500000</v>
      </c>
      <c r="K179" s="94"/>
      <c r="L179" s="95"/>
    </row>
    <row r="180" spans="1:12" ht="13.5" customHeight="1">
      <c r="A180" s="54"/>
      <c r="B180" s="25"/>
      <c r="C180" s="25" t="s">
        <v>186</v>
      </c>
      <c r="D180" s="25" t="s">
        <v>187</v>
      </c>
      <c r="E180" s="25"/>
      <c r="F180" s="25"/>
      <c r="G180" s="25"/>
      <c r="H180" s="42" t="s">
        <v>28</v>
      </c>
      <c r="I180" s="85">
        <v>500000</v>
      </c>
      <c r="J180" s="86">
        <v>500000</v>
      </c>
      <c r="K180" s="94"/>
      <c r="L180" s="95"/>
    </row>
    <row r="181" spans="1:12" ht="13.5" customHeight="1">
      <c r="A181" s="54"/>
      <c r="B181" s="25"/>
      <c r="C181" s="25" t="s">
        <v>188</v>
      </c>
      <c r="D181" s="25" t="s">
        <v>189</v>
      </c>
      <c r="E181" s="25"/>
      <c r="F181" s="25"/>
      <c r="G181" s="25"/>
      <c r="H181" s="42" t="s">
        <v>28</v>
      </c>
      <c r="I181" s="85">
        <v>350000</v>
      </c>
      <c r="J181" s="86">
        <v>350000</v>
      </c>
      <c r="K181" s="94"/>
      <c r="L181" s="95"/>
    </row>
    <row r="182" spans="1:12" ht="13.5" customHeight="1">
      <c r="A182" s="54"/>
      <c r="B182" s="25"/>
      <c r="C182" s="25" t="s">
        <v>190</v>
      </c>
      <c r="D182" s="25" t="s">
        <v>191</v>
      </c>
      <c r="E182" s="25"/>
      <c r="F182" s="25"/>
      <c r="G182" s="25"/>
      <c r="H182" s="42" t="s">
        <v>28</v>
      </c>
      <c r="I182" s="85">
        <v>200000</v>
      </c>
      <c r="J182" s="86">
        <v>200000</v>
      </c>
      <c r="K182" s="94"/>
      <c r="L182" s="95"/>
    </row>
    <row r="183" spans="1:12" ht="13.5" customHeight="1">
      <c r="A183" s="54"/>
      <c r="B183" s="25"/>
      <c r="C183" s="25"/>
      <c r="D183" s="164"/>
      <c r="E183" s="25"/>
      <c r="F183" s="25"/>
      <c r="G183" s="25"/>
      <c r="H183" s="42"/>
      <c r="I183" s="85"/>
      <c r="J183" s="86"/>
      <c r="K183" s="94"/>
      <c r="L183" s="95"/>
    </row>
    <row r="184" spans="1:12" ht="13.5" customHeight="1">
      <c r="A184" s="60">
        <v>18</v>
      </c>
      <c r="B184" s="25"/>
      <c r="C184" s="41" t="s">
        <v>192</v>
      </c>
      <c r="D184" s="164"/>
      <c r="E184" s="25"/>
      <c r="F184" s="25"/>
      <c r="G184" s="25"/>
      <c r="H184" s="42"/>
      <c r="I184" s="85"/>
      <c r="J184" s="86"/>
      <c r="K184" s="94"/>
      <c r="L184" s="95"/>
    </row>
    <row r="185" spans="1:12" ht="13.5" customHeight="1">
      <c r="A185" s="54"/>
      <c r="B185" s="25"/>
      <c r="C185" s="25" t="s">
        <v>33</v>
      </c>
      <c r="D185" s="25" t="s">
        <v>193</v>
      </c>
      <c r="E185" s="25"/>
      <c r="F185" s="25"/>
      <c r="G185" s="25"/>
      <c r="H185" s="42" t="s">
        <v>28</v>
      </c>
      <c r="I185" s="85">
        <v>1250000</v>
      </c>
      <c r="J185" s="86">
        <v>1250000</v>
      </c>
      <c r="K185" s="139" t="s">
        <v>25</v>
      </c>
      <c r="L185" s="326" t="s">
        <v>194</v>
      </c>
    </row>
    <row r="186" spans="1:12" ht="13.5" customHeight="1">
      <c r="A186" s="54"/>
      <c r="B186" s="25"/>
      <c r="C186" s="25" t="s">
        <v>36</v>
      </c>
      <c r="D186" s="25" t="s">
        <v>164</v>
      </c>
      <c r="E186" s="25"/>
      <c r="F186" s="25"/>
      <c r="G186" s="25"/>
      <c r="H186" s="42" t="s">
        <v>28</v>
      </c>
      <c r="I186" s="85">
        <v>1100000</v>
      </c>
      <c r="J186" s="135" t="s">
        <v>25</v>
      </c>
      <c r="K186" s="139"/>
      <c r="L186" s="326"/>
    </row>
    <row r="187" spans="1:12" ht="13.5" customHeight="1">
      <c r="A187" s="54"/>
      <c r="B187" s="25"/>
      <c r="C187" s="25" t="s">
        <v>40</v>
      </c>
      <c r="D187" s="25" t="s">
        <v>195</v>
      </c>
      <c r="E187" s="25"/>
      <c r="F187" s="25"/>
      <c r="G187" s="25"/>
      <c r="H187" s="42" t="s">
        <v>28</v>
      </c>
      <c r="I187" s="85">
        <v>1000000</v>
      </c>
      <c r="J187" s="86">
        <v>1150000</v>
      </c>
      <c r="K187" s="139"/>
      <c r="L187" s="326"/>
    </row>
    <row r="188" spans="1:12" ht="13.5" customHeight="1">
      <c r="A188" s="54"/>
      <c r="B188" s="25"/>
      <c r="C188" s="25" t="s">
        <v>66</v>
      </c>
      <c r="D188" s="25" t="s">
        <v>167</v>
      </c>
      <c r="E188" s="25"/>
      <c r="F188" s="25"/>
      <c r="G188" s="25"/>
      <c r="H188" s="42" t="s">
        <v>28</v>
      </c>
      <c r="I188" s="85">
        <v>900000</v>
      </c>
      <c r="J188" s="86" t="s">
        <v>25</v>
      </c>
      <c r="K188" s="139" t="s">
        <v>25</v>
      </c>
      <c r="L188" s="336" t="s">
        <v>168</v>
      </c>
    </row>
    <row r="189" spans="1:12" ht="13.5" customHeight="1">
      <c r="A189" s="54"/>
      <c r="B189" s="25"/>
      <c r="C189" s="25" t="s">
        <v>75</v>
      </c>
      <c r="D189" s="25" t="s">
        <v>196</v>
      </c>
      <c r="E189" s="25"/>
      <c r="F189" s="25"/>
      <c r="G189" s="25"/>
      <c r="H189" s="42" t="s">
        <v>28</v>
      </c>
      <c r="I189" s="85">
        <v>750000</v>
      </c>
      <c r="J189" s="86">
        <v>1050000</v>
      </c>
      <c r="K189" s="94"/>
      <c r="L189" s="336"/>
    </row>
    <row r="190" spans="1:12" ht="13.5" customHeight="1">
      <c r="A190" s="54"/>
      <c r="B190" s="25"/>
      <c r="C190" s="25" t="s">
        <v>78</v>
      </c>
      <c r="D190" s="25" t="s">
        <v>197</v>
      </c>
      <c r="E190" s="25"/>
      <c r="F190" s="25"/>
      <c r="G190" s="25"/>
      <c r="H190" s="42" t="s">
        <v>28</v>
      </c>
      <c r="I190" s="85"/>
      <c r="J190" s="86">
        <v>1000000</v>
      </c>
      <c r="K190" s="94"/>
      <c r="L190" s="140"/>
    </row>
    <row r="191" spans="1:12" ht="13.5" customHeight="1">
      <c r="A191" s="54"/>
      <c r="B191" s="25"/>
      <c r="C191" s="25" t="s">
        <v>78</v>
      </c>
      <c r="D191" s="25" t="s">
        <v>198</v>
      </c>
      <c r="E191" s="25"/>
      <c r="F191" s="25"/>
      <c r="G191" s="25"/>
      <c r="H191" s="42" t="s">
        <v>28</v>
      </c>
      <c r="I191" s="85">
        <v>600000</v>
      </c>
      <c r="J191" s="86">
        <v>900000</v>
      </c>
      <c r="K191" s="94"/>
      <c r="L191" s="95"/>
    </row>
    <row r="192" spans="1:12" ht="13.5" customHeight="1">
      <c r="A192" s="54"/>
      <c r="B192" s="25"/>
      <c r="C192" s="25" t="s">
        <v>100</v>
      </c>
      <c r="D192" s="25" t="s">
        <v>199</v>
      </c>
      <c r="E192" s="25"/>
      <c r="F192" s="25"/>
      <c r="G192" s="25"/>
      <c r="H192" s="42" t="s">
        <v>28</v>
      </c>
      <c r="I192" s="85">
        <v>500000</v>
      </c>
      <c r="J192" s="86">
        <v>800000</v>
      </c>
      <c r="K192" s="94"/>
      <c r="L192" s="95"/>
    </row>
    <row r="193" spans="1:12" ht="13.5" customHeight="1">
      <c r="A193" s="54"/>
      <c r="B193" s="25"/>
      <c r="C193" s="25"/>
      <c r="D193" s="25"/>
      <c r="E193" s="25"/>
      <c r="F193" s="25"/>
      <c r="G193" s="25"/>
      <c r="H193" s="42"/>
      <c r="I193" s="85"/>
      <c r="J193" s="86"/>
      <c r="K193" s="94"/>
      <c r="L193" s="95"/>
    </row>
    <row r="194" spans="1:12" ht="13.5" customHeight="1">
      <c r="A194" s="60">
        <v>19</v>
      </c>
      <c r="B194" s="25"/>
      <c r="C194" s="41" t="s">
        <v>200</v>
      </c>
      <c r="D194" s="164"/>
      <c r="E194" s="25"/>
      <c r="F194" s="25"/>
      <c r="G194" s="25"/>
      <c r="H194" s="42"/>
      <c r="I194" s="85"/>
      <c r="J194" s="86"/>
      <c r="K194" s="94"/>
      <c r="L194" s="95"/>
    </row>
    <row r="195" spans="1:12" ht="13.5" customHeight="1">
      <c r="A195" s="60"/>
      <c r="B195" s="25"/>
      <c r="C195" s="25" t="s">
        <v>201</v>
      </c>
      <c r="D195" s="164"/>
      <c r="E195" s="25"/>
      <c r="F195" s="25"/>
      <c r="G195" s="25"/>
      <c r="H195" s="42"/>
      <c r="I195" s="85"/>
      <c r="J195" s="86"/>
      <c r="K195" s="94"/>
      <c r="L195" s="95"/>
    </row>
    <row r="196" spans="1:12" ht="13.5" customHeight="1">
      <c r="A196" s="54"/>
      <c r="B196" s="25"/>
      <c r="C196" s="46"/>
      <c r="D196" s="25" t="s">
        <v>33</v>
      </c>
      <c r="E196" s="25" t="s">
        <v>193</v>
      </c>
      <c r="F196" s="25"/>
      <c r="G196" s="25"/>
      <c r="H196" s="42" t="s">
        <v>28</v>
      </c>
      <c r="I196" s="85">
        <v>1250000</v>
      </c>
      <c r="J196" s="86">
        <v>1250000</v>
      </c>
      <c r="K196" s="138" t="s">
        <v>25</v>
      </c>
      <c r="L196" s="336" t="s">
        <v>202</v>
      </c>
    </row>
    <row r="197" spans="1:12" ht="13.5" customHeight="1">
      <c r="A197" s="54"/>
      <c r="B197" s="25"/>
      <c r="C197" s="46"/>
      <c r="D197" s="25" t="s">
        <v>36</v>
      </c>
      <c r="E197" s="25" t="s">
        <v>164</v>
      </c>
      <c r="F197" s="25"/>
      <c r="G197" s="25"/>
      <c r="H197" s="42" t="s">
        <v>28</v>
      </c>
      <c r="I197" s="85">
        <v>1100000</v>
      </c>
      <c r="J197" s="86">
        <v>1100000</v>
      </c>
      <c r="K197" s="138"/>
      <c r="L197" s="336"/>
    </row>
    <row r="198" spans="1:12" ht="13.5" customHeight="1">
      <c r="A198" s="54"/>
      <c r="B198" s="25"/>
      <c r="C198" s="46"/>
      <c r="D198" s="25" t="s">
        <v>40</v>
      </c>
      <c r="E198" s="25" t="s">
        <v>165</v>
      </c>
      <c r="F198" s="25"/>
      <c r="G198" s="25"/>
      <c r="H198" s="42" t="s">
        <v>28</v>
      </c>
      <c r="I198" s="85">
        <v>1000000</v>
      </c>
      <c r="J198" s="86">
        <v>1000000</v>
      </c>
      <c r="K198" s="138"/>
      <c r="L198" s="336"/>
    </row>
    <row r="199" spans="1:12" ht="13.5" customHeight="1">
      <c r="A199" s="54"/>
      <c r="B199" s="25"/>
      <c r="C199" s="46"/>
      <c r="D199" s="25" t="s">
        <v>66</v>
      </c>
      <c r="E199" s="25" t="s">
        <v>178</v>
      </c>
      <c r="F199" s="25"/>
      <c r="G199" s="25"/>
      <c r="H199" s="42" t="s">
        <v>28</v>
      </c>
      <c r="I199" s="85">
        <v>650000</v>
      </c>
      <c r="J199" s="86">
        <v>650000</v>
      </c>
      <c r="K199" s="138" t="s">
        <v>25</v>
      </c>
      <c r="L199" s="336" t="s">
        <v>179</v>
      </c>
    </row>
    <row r="200" spans="1:12" ht="13.5" customHeight="1">
      <c r="A200" s="54"/>
      <c r="B200" s="25"/>
      <c r="C200" s="46"/>
      <c r="D200" s="25"/>
      <c r="E200" s="25"/>
      <c r="F200" s="25"/>
      <c r="G200" s="25"/>
      <c r="H200" s="42"/>
      <c r="I200" s="85"/>
      <c r="J200" s="86"/>
      <c r="K200" s="94"/>
      <c r="L200" s="336"/>
    </row>
    <row r="201" spans="1:12" ht="13.5" customHeight="1">
      <c r="A201" s="231"/>
      <c r="B201" s="30"/>
      <c r="C201" s="98"/>
      <c r="D201" s="30"/>
      <c r="E201" s="30"/>
      <c r="F201" s="30"/>
      <c r="G201" s="30"/>
      <c r="H201" s="32"/>
      <c r="I201" s="217"/>
      <c r="J201" s="218"/>
      <c r="K201" s="250"/>
      <c r="L201" s="289"/>
    </row>
    <row r="202" spans="1:12" ht="13.5" customHeight="1">
      <c r="A202" s="252"/>
      <c r="B202" s="36"/>
      <c r="C202" s="36" t="s">
        <v>203</v>
      </c>
      <c r="D202" s="253"/>
      <c r="E202" s="36"/>
      <c r="F202" s="36"/>
      <c r="G202" s="36"/>
      <c r="H202" s="283"/>
      <c r="I202" s="232"/>
      <c r="J202" s="233"/>
      <c r="K202" s="241"/>
      <c r="L202" s="254"/>
    </row>
    <row r="203" spans="1:12" ht="13.5" customHeight="1">
      <c r="A203" s="54"/>
      <c r="B203" s="25"/>
      <c r="C203" s="46"/>
      <c r="D203" s="25" t="s">
        <v>33</v>
      </c>
      <c r="E203" s="25" t="s">
        <v>193</v>
      </c>
      <c r="F203" s="25"/>
      <c r="G203" s="25"/>
      <c r="H203" s="42" t="s">
        <v>28</v>
      </c>
      <c r="I203" s="85">
        <v>1250000</v>
      </c>
      <c r="J203" s="86">
        <v>1250000</v>
      </c>
      <c r="K203" s="94"/>
      <c r="L203" s="95"/>
    </row>
    <row r="204" spans="1:12" ht="13.5" customHeight="1">
      <c r="A204" s="54"/>
      <c r="B204" s="25"/>
      <c r="C204" s="46"/>
      <c r="D204" s="25" t="s">
        <v>36</v>
      </c>
      <c r="E204" s="25" t="s">
        <v>164</v>
      </c>
      <c r="F204" s="25"/>
      <c r="G204" s="25"/>
      <c r="H204" s="42" t="s">
        <v>28</v>
      </c>
      <c r="I204" s="85">
        <v>1100000</v>
      </c>
      <c r="J204" s="86">
        <v>1100000</v>
      </c>
      <c r="K204" s="94"/>
      <c r="L204" s="95"/>
    </row>
    <row r="205" spans="1:12" ht="13.5" customHeight="1">
      <c r="A205" s="54"/>
      <c r="B205" s="25"/>
      <c r="C205" s="46"/>
      <c r="D205" s="25" t="s">
        <v>40</v>
      </c>
      <c r="E205" s="25" t="s">
        <v>165</v>
      </c>
      <c r="F205" s="25"/>
      <c r="G205" s="25"/>
      <c r="H205" s="42" t="s">
        <v>28</v>
      </c>
      <c r="I205" s="85">
        <v>1000000</v>
      </c>
      <c r="J205" s="86">
        <v>1000000</v>
      </c>
      <c r="K205" s="94"/>
      <c r="L205" s="95"/>
    </row>
    <row r="206" spans="1:12" ht="13.5" customHeight="1">
      <c r="A206" s="54"/>
      <c r="B206" s="25"/>
      <c r="C206" s="46"/>
      <c r="D206" s="25" t="s">
        <v>66</v>
      </c>
      <c r="E206" s="25" t="s">
        <v>178</v>
      </c>
      <c r="F206" s="25"/>
      <c r="G206" s="25"/>
      <c r="H206" s="42" t="s">
        <v>28</v>
      </c>
      <c r="I206" s="85">
        <v>650000</v>
      </c>
      <c r="J206" s="86">
        <v>650000</v>
      </c>
      <c r="K206" s="94"/>
      <c r="L206" s="95"/>
    </row>
    <row r="207" spans="1:12" ht="12" customHeight="1">
      <c r="A207" s="54"/>
      <c r="B207" s="25"/>
      <c r="C207" s="25"/>
      <c r="D207" s="25"/>
      <c r="E207" s="25"/>
      <c r="F207" s="25"/>
      <c r="G207" s="25"/>
      <c r="H207" s="42"/>
      <c r="I207" s="85"/>
      <c r="J207" s="86"/>
      <c r="K207" s="94"/>
      <c r="L207" s="95"/>
    </row>
    <row r="208" spans="1:12" ht="13.5" customHeight="1">
      <c r="A208" s="54"/>
      <c r="B208" s="25"/>
      <c r="C208" s="25" t="s">
        <v>204</v>
      </c>
      <c r="D208" s="164"/>
      <c r="E208" s="25"/>
      <c r="F208" s="25"/>
      <c r="G208" s="25"/>
      <c r="H208" s="42"/>
      <c r="I208" s="85"/>
      <c r="J208" s="86"/>
      <c r="K208" s="94"/>
      <c r="L208" s="95"/>
    </row>
    <row r="209" spans="1:12" ht="13.5" customHeight="1">
      <c r="A209" s="54"/>
      <c r="B209" s="25"/>
      <c r="C209" s="25"/>
      <c r="D209" s="25" t="s">
        <v>33</v>
      </c>
      <c r="E209" s="25" t="s">
        <v>178</v>
      </c>
      <c r="F209" s="25"/>
      <c r="G209" s="25"/>
      <c r="H209" s="42" t="s">
        <v>28</v>
      </c>
      <c r="I209" s="85">
        <v>650000</v>
      </c>
      <c r="J209" s="86">
        <v>650000</v>
      </c>
      <c r="K209" s="94"/>
      <c r="L209" s="95"/>
    </row>
    <row r="210" spans="1:12" ht="21" customHeight="1">
      <c r="A210" s="54"/>
      <c r="B210" s="25"/>
      <c r="C210" s="25"/>
      <c r="D210" s="25"/>
      <c r="E210" s="25"/>
      <c r="F210" s="25"/>
      <c r="G210" s="25"/>
      <c r="H210" s="42"/>
      <c r="I210" s="85"/>
      <c r="J210" s="86"/>
      <c r="K210" s="94"/>
      <c r="L210" s="95"/>
    </row>
    <row r="211" spans="1:12" ht="13.5" customHeight="1">
      <c r="A211" s="60">
        <v>20</v>
      </c>
      <c r="B211" s="25"/>
      <c r="C211" s="41" t="s">
        <v>205</v>
      </c>
      <c r="D211" s="25"/>
      <c r="E211" s="25"/>
      <c r="F211" s="25"/>
      <c r="G211" s="25"/>
      <c r="H211" s="42"/>
      <c r="I211" s="85"/>
      <c r="J211" s="86"/>
      <c r="K211" s="94"/>
      <c r="L211" s="95"/>
    </row>
    <row r="212" spans="1:12" ht="13.5" customHeight="1">
      <c r="A212" s="74"/>
      <c r="B212" s="46"/>
      <c r="C212" s="141" t="s">
        <v>33</v>
      </c>
      <c r="D212" s="141" t="s">
        <v>206</v>
      </c>
      <c r="E212" s="141"/>
      <c r="F212" s="141"/>
      <c r="G212" s="141"/>
      <c r="H212" s="42" t="s">
        <v>28</v>
      </c>
      <c r="I212" s="85">
        <v>3000000</v>
      </c>
      <c r="J212" s="86">
        <v>3000000</v>
      </c>
      <c r="K212" s="138" t="s">
        <v>25</v>
      </c>
      <c r="L212" s="326" t="s">
        <v>207</v>
      </c>
    </row>
    <row r="213" spans="1:12" ht="13.5" customHeight="1">
      <c r="A213" s="54"/>
      <c r="B213" s="63"/>
      <c r="C213" s="141" t="s">
        <v>36</v>
      </c>
      <c r="D213" s="141" t="s">
        <v>208</v>
      </c>
      <c r="E213" s="141"/>
      <c r="F213" s="141"/>
      <c r="G213" s="141"/>
      <c r="H213" s="42" t="s">
        <v>28</v>
      </c>
      <c r="I213" s="85">
        <v>2500000</v>
      </c>
      <c r="J213" s="86">
        <v>2500000</v>
      </c>
      <c r="K213" s="138"/>
      <c r="L213" s="326"/>
    </row>
    <row r="214" spans="1:12" ht="13.5" customHeight="1">
      <c r="A214" s="54"/>
      <c r="B214" s="63"/>
      <c r="C214" s="141" t="s">
        <v>40</v>
      </c>
      <c r="D214" s="141" t="s">
        <v>209</v>
      </c>
      <c r="E214" s="141"/>
      <c r="F214" s="141"/>
      <c r="G214" s="141"/>
      <c r="H214" s="42" t="s">
        <v>28</v>
      </c>
      <c r="I214" s="85">
        <v>2000000</v>
      </c>
      <c r="J214" s="86">
        <v>2000000</v>
      </c>
      <c r="K214" s="138" t="s">
        <v>25</v>
      </c>
      <c r="L214" s="336" t="s">
        <v>210</v>
      </c>
    </row>
    <row r="215" spans="1:12" ht="13.5" customHeight="1">
      <c r="A215" s="54"/>
      <c r="B215" s="63"/>
      <c r="C215" s="46"/>
      <c r="D215" s="46"/>
      <c r="E215" s="46"/>
      <c r="F215" s="46"/>
      <c r="G215" s="46"/>
      <c r="H215" s="74"/>
      <c r="I215" s="74"/>
      <c r="J215" s="74"/>
      <c r="K215" s="94"/>
      <c r="L215" s="336"/>
    </row>
    <row r="216" spans="1:12" ht="13.5" customHeight="1">
      <c r="A216" s="54"/>
      <c r="B216" s="25"/>
      <c r="C216" s="25"/>
      <c r="D216" s="25"/>
      <c r="E216" s="25"/>
      <c r="F216" s="25"/>
      <c r="G216" s="25"/>
      <c r="H216" s="42"/>
      <c r="I216" s="85"/>
      <c r="J216" s="86"/>
      <c r="K216" s="94"/>
      <c r="L216" s="140"/>
    </row>
    <row r="217" spans="1:12" ht="13.5" customHeight="1">
      <c r="A217" s="60">
        <v>21</v>
      </c>
      <c r="B217" s="41"/>
      <c r="C217" s="41" t="s">
        <v>211</v>
      </c>
      <c r="D217" s="25"/>
      <c r="E217" s="25"/>
      <c r="F217" s="25"/>
      <c r="G217" s="25"/>
      <c r="H217" s="42"/>
      <c r="I217" s="85"/>
      <c r="J217" s="86"/>
      <c r="K217" s="94"/>
      <c r="L217" s="140"/>
    </row>
    <row r="218" spans="1:12" ht="13.5" customHeight="1">
      <c r="A218" s="60"/>
      <c r="B218" s="41"/>
      <c r="C218" s="337" t="s">
        <v>212</v>
      </c>
      <c r="D218" s="337"/>
      <c r="E218" s="337"/>
      <c r="F218" s="337"/>
      <c r="G218" s="338"/>
      <c r="H218" s="42"/>
      <c r="I218" s="85"/>
      <c r="J218" s="86"/>
      <c r="K218" s="94"/>
      <c r="L218" s="140"/>
    </row>
    <row r="219" spans="1:12" ht="13.5" customHeight="1">
      <c r="A219" s="54"/>
      <c r="B219" s="25"/>
      <c r="C219" s="25" t="s">
        <v>213</v>
      </c>
      <c r="D219" s="25"/>
      <c r="E219" s="25"/>
      <c r="F219" s="25"/>
      <c r="G219" s="25"/>
      <c r="H219" s="42" t="s">
        <v>28</v>
      </c>
      <c r="I219" s="85">
        <v>1000000</v>
      </c>
      <c r="J219" s="86">
        <v>1000000</v>
      </c>
      <c r="K219" s="138" t="s">
        <v>25</v>
      </c>
      <c r="L219" s="326" t="s">
        <v>214</v>
      </c>
    </row>
    <row r="220" spans="1:12">
      <c r="A220" s="54"/>
      <c r="B220" s="25"/>
      <c r="C220" s="25" t="s">
        <v>215</v>
      </c>
      <c r="D220" s="25"/>
      <c r="E220" s="25"/>
      <c r="F220" s="25"/>
      <c r="G220" s="25"/>
      <c r="H220" s="42" t="s">
        <v>28</v>
      </c>
      <c r="I220" s="85">
        <v>850000</v>
      </c>
      <c r="J220" s="86">
        <v>850000</v>
      </c>
      <c r="K220" s="138"/>
      <c r="L220" s="326"/>
    </row>
    <row r="221" spans="1:12" ht="13.5" customHeight="1">
      <c r="A221" s="54"/>
      <c r="B221" s="25"/>
      <c r="C221" s="25" t="s">
        <v>216</v>
      </c>
      <c r="D221" s="25"/>
      <c r="E221" s="25"/>
      <c r="F221" s="25"/>
      <c r="G221" s="25"/>
      <c r="H221" s="42" t="s">
        <v>28</v>
      </c>
      <c r="I221" s="85">
        <v>750000</v>
      </c>
      <c r="J221" s="86">
        <v>750000</v>
      </c>
      <c r="K221" s="138"/>
      <c r="L221" s="326"/>
    </row>
    <row r="222" spans="1:12" ht="13.5" customHeight="1">
      <c r="A222" s="54"/>
      <c r="B222" s="25"/>
      <c r="C222" s="25" t="s">
        <v>217</v>
      </c>
      <c r="D222" s="25"/>
      <c r="E222" s="25"/>
      <c r="F222" s="25"/>
      <c r="G222" s="25"/>
      <c r="H222" s="42" t="s">
        <v>28</v>
      </c>
      <c r="I222" s="85">
        <v>500000</v>
      </c>
      <c r="J222" s="86">
        <v>500000</v>
      </c>
      <c r="K222" s="138" t="s">
        <v>25</v>
      </c>
      <c r="L222" s="326" t="s">
        <v>218</v>
      </c>
    </row>
    <row r="223" spans="1:12" ht="13.5" customHeight="1">
      <c r="A223" s="54"/>
      <c r="B223" s="25"/>
      <c r="C223" s="25" t="s">
        <v>219</v>
      </c>
      <c r="D223" s="25"/>
      <c r="E223" s="25"/>
      <c r="F223" s="25"/>
      <c r="G223" s="25"/>
      <c r="H223" s="42" t="s">
        <v>28</v>
      </c>
      <c r="I223" s="85">
        <v>300000</v>
      </c>
      <c r="J223" s="86">
        <v>300000</v>
      </c>
      <c r="K223" s="94"/>
      <c r="L223" s="326"/>
    </row>
    <row r="224" spans="1:12" ht="13.5" customHeight="1">
      <c r="A224" s="54"/>
      <c r="B224" s="25"/>
      <c r="C224" s="25" t="s">
        <v>220</v>
      </c>
      <c r="D224" s="25"/>
      <c r="E224" s="25"/>
      <c r="F224" s="25"/>
      <c r="G224" s="25"/>
      <c r="H224" s="42" t="s">
        <v>28</v>
      </c>
      <c r="I224" s="85">
        <v>150000</v>
      </c>
      <c r="J224" s="86">
        <v>150000</v>
      </c>
      <c r="K224" s="94"/>
      <c r="L224" s="140"/>
    </row>
    <row r="225" spans="1:12" ht="13.5" customHeight="1">
      <c r="A225" s="54"/>
      <c r="B225" s="25"/>
      <c r="C225" s="25"/>
      <c r="D225" s="25"/>
      <c r="E225" s="25"/>
      <c r="F225" s="25"/>
      <c r="G225" s="25"/>
      <c r="H225" s="42"/>
      <c r="I225" s="85"/>
      <c r="J225" s="86"/>
      <c r="K225" s="94"/>
      <c r="L225" s="95"/>
    </row>
    <row r="226" spans="1:12">
      <c r="A226" s="54"/>
      <c r="B226" s="25"/>
      <c r="C226" s="25"/>
      <c r="D226" s="164"/>
      <c r="E226" s="25"/>
      <c r="F226" s="25"/>
      <c r="G226" s="25"/>
      <c r="H226" s="42"/>
      <c r="I226" s="85"/>
      <c r="J226" s="86"/>
      <c r="K226" s="94"/>
      <c r="L226" s="95"/>
    </row>
    <row r="227" spans="1:12" ht="13.5" customHeight="1">
      <c r="A227" s="60">
        <v>22</v>
      </c>
      <c r="B227" s="25"/>
      <c r="C227" s="146" t="s">
        <v>221</v>
      </c>
      <c r="D227" s="141"/>
      <c r="E227" s="141"/>
      <c r="F227" s="141"/>
      <c r="G227" s="141"/>
      <c r="H227" s="117"/>
      <c r="I227" s="142"/>
      <c r="J227" s="143"/>
      <c r="K227" s="46"/>
      <c r="L227" s="144"/>
    </row>
    <row r="228" spans="1:12" ht="13.5" customHeight="1">
      <c r="A228" s="60"/>
      <c r="B228" s="25"/>
      <c r="C228" s="365" t="s">
        <v>222</v>
      </c>
      <c r="D228" s="365"/>
      <c r="E228" s="365"/>
      <c r="F228" s="365"/>
      <c r="G228" s="366"/>
      <c r="H228" s="117"/>
      <c r="I228" s="142"/>
      <c r="J228" s="143"/>
      <c r="K228" s="145"/>
      <c r="L228" s="144"/>
    </row>
    <row r="229" spans="1:12" ht="13.5" customHeight="1">
      <c r="A229" s="60"/>
      <c r="B229" s="25"/>
      <c r="C229" s="146" t="s">
        <v>223</v>
      </c>
      <c r="D229" s="147"/>
      <c r="E229" s="141"/>
      <c r="F229" s="141"/>
      <c r="G229" s="141"/>
      <c r="H229" s="117"/>
      <c r="I229" s="142"/>
      <c r="J229" s="143"/>
      <c r="K229" s="367" t="s">
        <v>224</v>
      </c>
      <c r="L229" s="368"/>
    </row>
    <row r="230" spans="1:12" ht="13.5" customHeight="1">
      <c r="A230" s="60"/>
      <c r="B230" s="25"/>
      <c r="C230" s="245"/>
      <c r="D230" s="245"/>
      <c r="E230" s="141" t="s">
        <v>33</v>
      </c>
      <c r="F230" s="147"/>
      <c r="G230" s="141" t="s">
        <v>225</v>
      </c>
      <c r="H230" s="117" t="s">
        <v>226</v>
      </c>
      <c r="I230" s="142">
        <v>20000000</v>
      </c>
      <c r="J230" s="143">
        <v>20000000</v>
      </c>
      <c r="K230" s="367"/>
      <c r="L230" s="368"/>
    </row>
    <row r="231" spans="1:12" ht="13.5" customHeight="1">
      <c r="A231" s="60"/>
      <c r="B231" s="25"/>
      <c r="C231" s="245"/>
      <c r="D231" s="245"/>
      <c r="E231" s="141" t="s">
        <v>36</v>
      </c>
      <c r="F231" s="147"/>
      <c r="G231" s="141" t="s">
        <v>227</v>
      </c>
      <c r="H231" s="117" t="s">
        <v>226</v>
      </c>
      <c r="I231" s="142">
        <v>2000000</v>
      </c>
      <c r="J231" s="143">
        <v>2000000</v>
      </c>
      <c r="K231" s="367"/>
      <c r="L231" s="368"/>
    </row>
    <row r="232" spans="1:12" ht="13.5" customHeight="1">
      <c r="A232" s="60"/>
      <c r="B232" s="25"/>
      <c r="C232" s="146"/>
      <c r="D232" s="147"/>
      <c r="E232" s="141"/>
      <c r="F232" s="141"/>
      <c r="G232" s="141"/>
      <c r="H232" s="117"/>
      <c r="I232" s="142"/>
      <c r="J232" s="143"/>
      <c r="K232" s="367"/>
      <c r="L232" s="368"/>
    </row>
    <row r="233" spans="1:12" ht="12.75" customHeight="1">
      <c r="A233" s="60"/>
      <c r="B233" s="25"/>
      <c r="C233" s="146" t="s">
        <v>228</v>
      </c>
      <c r="D233" s="147"/>
      <c r="E233" s="141"/>
      <c r="F233" s="141"/>
      <c r="G233" s="141"/>
      <c r="H233" s="117"/>
      <c r="I233" s="142"/>
      <c r="J233" s="143"/>
      <c r="K233" s="367"/>
      <c r="L233" s="368"/>
    </row>
    <row r="234" spans="1:12" ht="13.5" customHeight="1">
      <c r="A234" s="60"/>
      <c r="B234" s="25"/>
      <c r="C234" s="245"/>
      <c r="D234" s="245"/>
      <c r="E234" s="141" t="s">
        <v>33</v>
      </c>
      <c r="F234" s="141" t="s">
        <v>225</v>
      </c>
      <c r="G234" s="246"/>
      <c r="H234" s="117" t="s">
        <v>226</v>
      </c>
      <c r="I234" s="142">
        <v>30000000</v>
      </c>
      <c r="J234" s="143">
        <v>30000000</v>
      </c>
      <c r="K234" s="367"/>
      <c r="L234" s="368"/>
    </row>
    <row r="235" spans="1:12" ht="13.5" customHeight="1">
      <c r="A235" s="60"/>
      <c r="B235" s="25"/>
      <c r="C235" s="245"/>
      <c r="D235" s="245"/>
      <c r="E235" s="141" t="s">
        <v>36</v>
      </c>
      <c r="F235" s="141" t="s">
        <v>227</v>
      </c>
      <c r="G235" s="246"/>
      <c r="H235" s="117" t="s">
        <v>226</v>
      </c>
      <c r="I235" s="142">
        <v>5000000</v>
      </c>
      <c r="J235" s="143">
        <v>5000000</v>
      </c>
      <c r="K235" s="148"/>
      <c r="L235" s="149"/>
    </row>
    <row r="236" spans="1:12" ht="18" customHeight="1">
      <c r="A236" s="60"/>
      <c r="B236" s="25"/>
      <c r="C236" s="146"/>
      <c r="D236" s="147"/>
      <c r="E236" s="141"/>
      <c r="F236" s="141"/>
      <c r="G236" s="141"/>
      <c r="H236" s="117"/>
      <c r="I236" s="142"/>
      <c r="J236" s="143"/>
      <c r="K236" s="148"/>
      <c r="L236" s="149"/>
    </row>
    <row r="237" spans="1:12" ht="13.5" customHeight="1">
      <c r="A237" s="60"/>
      <c r="B237" s="25"/>
      <c r="C237" s="146" t="s">
        <v>229</v>
      </c>
      <c r="D237" s="147"/>
      <c r="E237" s="141"/>
      <c r="F237" s="141"/>
      <c r="G237" s="141"/>
      <c r="H237" s="117"/>
      <c r="I237" s="142"/>
      <c r="J237" s="143"/>
      <c r="K237" s="148"/>
      <c r="L237" s="121"/>
    </row>
    <row r="238" spans="1:12" ht="12.75" customHeight="1">
      <c r="A238" s="60"/>
      <c r="B238" s="25"/>
      <c r="C238" s="245"/>
      <c r="D238" s="245"/>
      <c r="E238" s="141" t="s">
        <v>33</v>
      </c>
      <c r="F238" s="141" t="s">
        <v>225</v>
      </c>
      <c r="G238" s="246"/>
      <c r="H238" s="117" t="s">
        <v>226</v>
      </c>
      <c r="I238" s="142">
        <v>33000000</v>
      </c>
      <c r="J238" s="143">
        <v>33000000</v>
      </c>
      <c r="K238" s="148"/>
      <c r="L238" s="121"/>
    </row>
    <row r="239" spans="1:12" ht="13.5" customHeight="1">
      <c r="A239" s="60"/>
      <c r="B239" s="25"/>
      <c r="C239" s="245"/>
      <c r="D239" s="245"/>
      <c r="E239" s="141" t="s">
        <v>36</v>
      </c>
      <c r="F239" s="141" t="s">
        <v>227</v>
      </c>
      <c r="G239" s="246"/>
      <c r="H239" s="117" t="s">
        <v>226</v>
      </c>
      <c r="I239" s="142">
        <v>7000000</v>
      </c>
      <c r="J239" s="143">
        <v>7000000</v>
      </c>
      <c r="K239" s="148"/>
      <c r="L239" s="149"/>
    </row>
    <row r="240" spans="1:12" ht="17.25" customHeight="1">
      <c r="A240" s="60"/>
      <c r="B240" s="25"/>
      <c r="C240" s="245"/>
      <c r="D240" s="245"/>
      <c r="E240" s="141"/>
      <c r="F240" s="147"/>
      <c r="G240" s="141"/>
      <c r="H240" s="117"/>
      <c r="I240" s="142"/>
      <c r="J240" s="143"/>
      <c r="K240" s="148"/>
      <c r="L240" s="149"/>
    </row>
    <row r="241" spans="1:12" ht="13.5" customHeight="1">
      <c r="A241" s="60"/>
      <c r="B241" s="25"/>
      <c r="C241" s="146" t="s">
        <v>230</v>
      </c>
      <c r="D241" s="147"/>
      <c r="E241" s="141"/>
      <c r="F241" s="141"/>
      <c r="G241" s="141"/>
      <c r="H241" s="117"/>
      <c r="I241" s="142"/>
      <c r="J241" s="143"/>
      <c r="K241" s="148"/>
      <c r="L241" s="149"/>
    </row>
    <row r="242" spans="1:12" ht="13.5" customHeight="1">
      <c r="A242" s="60"/>
      <c r="B242" s="25"/>
      <c r="C242" s="245"/>
      <c r="D242" s="245"/>
      <c r="E242" s="141" t="s">
        <v>33</v>
      </c>
      <c r="F242" s="141" t="s">
        <v>225</v>
      </c>
      <c r="G242" s="246"/>
      <c r="H242" s="117" t="s">
        <v>226</v>
      </c>
      <c r="I242" s="142">
        <v>40000000</v>
      </c>
      <c r="J242" s="143">
        <v>40000000</v>
      </c>
      <c r="K242" s="148"/>
      <c r="L242" s="149"/>
    </row>
    <row r="243" spans="1:12" ht="13.5" customHeight="1">
      <c r="A243" s="60"/>
      <c r="B243" s="25"/>
      <c r="C243" s="245"/>
      <c r="D243" s="245"/>
      <c r="E243" s="141" t="s">
        <v>36</v>
      </c>
      <c r="F243" s="141" t="s">
        <v>227</v>
      </c>
      <c r="G243" s="246"/>
      <c r="H243" s="117" t="s">
        <v>226</v>
      </c>
      <c r="I243" s="142">
        <v>12000000</v>
      </c>
      <c r="J243" s="143">
        <v>12000000</v>
      </c>
      <c r="K243" s="148"/>
      <c r="L243" s="149"/>
    </row>
    <row r="244" spans="1:12" ht="21" customHeight="1">
      <c r="A244" s="295"/>
      <c r="B244" s="30"/>
      <c r="C244" s="304"/>
      <c r="D244" s="304"/>
      <c r="E244" s="30"/>
      <c r="F244" s="296"/>
      <c r="G244" s="30"/>
      <c r="H244" s="32"/>
      <c r="I244" s="217"/>
      <c r="J244" s="218"/>
      <c r="K244" s="250"/>
      <c r="L244" s="305"/>
    </row>
    <row r="245" spans="1:12" ht="13.5" customHeight="1">
      <c r="A245" s="227">
        <v>23</v>
      </c>
      <c r="B245" s="228"/>
      <c r="C245" s="228" t="s">
        <v>231</v>
      </c>
      <c r="D245" s="256"/>
      <c r="E245" s="36"/>
      <c r="F245" s="36"/>
      <c r="G245" s="36"/>
      <c r="H245" s="283"/>
      <c r="I245" s="232"/>
      <c r="J245" s="233"/>
      <c r="K245" s="241"/>
      <c r="L245" s="254"/>
    </row>
    <row r="246" spans="1:12" ht="11.25" customHeight="1">
      <c r="A246" s="60"/>
      <c r="B246" s="25"/>
      <c r="C246" s="25" t="s">
        <v>33</v>
      </c>
      <c r="D246" s="25" t="s">
        <v>232</v>
      </c>
      <c r="E246" s="46"/>
      <c r="F246" s="25"/>
      <c r="G246" s="25"/>
      <c r="H246" s="42" t="s">
        <v>233</v>
      </c>
      <c r="I246" s="85">
        <v>40000000</v>
      </c>
      <c r="J246" s="86">
        <v>45000000</v>
      </c>
      <c r="K246" s="327" t="s">
        <v>234</v>
      </c>
      <c r="L246" s="326"/>
    </row>
    <row r="247" spans="1:12" ht="13.5" customHeight="1">
      <c r="A247" s="60"/>
      <c r="B247" s="25"/>
      <c r="C247" s="25" t="s">
        <v>36</v>
      </c>
      <c r="D247" s="25" t="s">
        <v>235</v>
      </c>
      <c r="E247" s="46"/>
      <c r="F247" s="25"/>
      <c r="G247" s="25"/>
      <c r="H247" s="42" t="s">
        <v>233</v>
      </c>
      <c r="I247" s="85">
        <v>30261000</v>
      </c>
      <c r="J247" s="86">
        <v>30261000</v>
      </c>
      <c r="K247" s="327"/>
      <c r="L247" s="326"/>
    </row>
    <row r="248" spans="1:12" ht="13.5" customHeight="1">
      <c r="A248" s="60"/>
      <c r="B248" s="25"/>
      <c r="C248" s="25" t="s">
        <v>40</v>
      </c>
      <c r="D248" s="25" t="s">
        <v>236</v>
      </c>
      <c r="E248" s="46"/>
      <c r="F248" s="25"/>
      <c r="G248" s="25"/>
      <c r="H248" s="42" t="s">
        <v>233</v>
      </c>
      <c r="I248" s="85">
        <v>22125000</v>
      </c>
      <c r="J248" s="86">
        <v>22125000</v>
      </c>
      <c r="K248" s="327"/>
      <c r="L248" s="326"/>
    </row>
    <row r="249" spans="1:12" ht="13.5" customHeight="1">
      <c r="A249" s="60"/>
      <c r="B249" s="25"/>
      <c r="C249" s="25" t="s">
        <v>66</v>
      </c>
      <c r="D249" s="25" t="s">
        <v>237</v>
      </c>
      <c r="E249" s="46"/>
      <c r="F249" s="25"/>
      <c r="G249" s="25"/>
      <c r="H249" s="42" t="s">
        <v>233</v>
      </c>
      <c r="I249" s="85">
        <v>20230000</v>
      </c>
      <c r="J249" s="86">
        <v>20230000</v>
      </c>
      <c r="K249" s="327"/>
      <c r="L249" s="326"/>
    </row>
    <row r="250" spans="1:12" ht="21" customHeight="1">
      <c r="A250" s="60"/>
      <c r="B250" s="25"/>
      <c r="C250" s="25"/>
      <c r="D250" s="25"/>
      <c r="E250" s="46"/>
      <c r="F250" s="25"/>
      <c r="G250" s="25"/>
      <c r="H250" s="42"/>
      <c r="I250" s="85"/>
      <c r="J250" s="86"/>
      <c r="K250" s="327"/>
      <c r="L250" s="326"/>
    </row>
    <row r="251" spans="1:12" ht="13.5" customHeight="1">
      <c r="A251" s="60"/>
      <c r="B251" s="25"/>
      <c r="C251" s="25"/>
      <c r="D251" s="150"/>
      <c r="E251" s="25"/>
      <c r="F251" s="25"/>
      <c r="G251" s="25"/>
      <c r="H251" s="42"/>
      <c r="I251" s="85"/>
      <c r="J251" s="86"/>
      <c r="K251" s="255"/>
      <c r="L251" s="88"/>
    </row>
    <row r="252" spans="1:12" ht="13.5" customHeight="1">
      <c r="A252" s="60">
        <v>24</v>
      </c>
      <c r="B252" s="41"/>
      <c r="C252" s="41" t="s">
        <v>238</v>
      </c>
      <c r="D252" s="150"/>
      <c r="E252" s="25"/>
      <c r="F252" s="25"/>
      <c r="G252" s="25"/>
      <c r="H252" s="42"/>
      <c r="I252" s="85"/>
      <c r="J252" s="86"/>
      <c r="K252" s="255"/>
      <c r="L252" s="88"/>
    </row>
    <row r="253" spans="1:12" ht="13.5" customHeight="1">
      <c r="A253" s="60"/>
      <c r="B253" s="25"/>
      <c r="C253" s="25" t="s">
        <v>33</v>
      </c>
      <c r="D253" s="25" t="s">
        <v>239</v>
      </c>
      <c r="E253" s="46"/>
      <c r="F253" s="25"/>
      <c r="G253" s="25"/>
      <c r="H253" s="42" t="s">
        <v>233</v>
      </c>
      <c r="I253" s="85">
        <v>4470000</v>
      </c>
      <c r="J253" s="86">
        <v>4470000</v>
      </c>
      <c r="K253" s="255"/>
      <c r="L253" s="88"/>
    </row>
    <row r="254" spans="1:12" ht="12.75" customHeight="1">
      <c r="A254" s="60"/>
      <c r="B254" s="25"/>
      <c r="C254" s="25" t="s">
        <v>36</v>
      </c>
      <c r="D254" s="25" t="s">
        <v>240</v>
      </c>
      <c r="E254" s="46"/>
      <c r="F254" s="25"/>
      <c r="G254" s="25"/>
      <c r="H254" s="42" t="s">
        <v>233</v>
      </c>
      <c r="I254" s="85">
        <v>5545000</v>
      </c>
      <c r="J254" s="86">
        <v>5545000</v>
      </c>
      <c r="K254" s="87"/>
      <c r="L254" s="88"/>
    </row>
    <row r="255" spans="1:12" ht="13.5" customHeight="1">
      <c r="A255" s="54"/>
      <c r="B255" s="25"/>
      <c r="C255" s="25"/>
      <c r="D255" s="25"/>
      <c r="E255" s="25"/>
      <c r="F255" s="25"/>
      <c r="G255" s="25"/>
      <c r="H255" s="42"/>
      <c r="I255" s="85"/>
      <c r="J255" s="86"/>
      <c r="K255" s="94"/>
      <c r="L255" s="95"/>
    </row>
    <row r="256" spans="1:12" ht="13.5" customHeight="1">
      <c r="A256" s="54"/>
      <c r="B256" s="25"/>
      <c r="C256" s="25"/>
      <c r="D256" s="25"/>
      <c r="E256" s="25"/>
      <c r="F256" s="25"/>
      <c r="G256" s="25"/>
      <c r="H256" s="42"/>
      <c r="I256" s="85"/>
      <c r="J256" s="86"/>
      <c r="K256" s="94"/>
      <c r="L256" s="95"/>
    </row>
    <row r="257" spans="1:12" ht="10.5" customHeight="1">
      <c r="A257" s="151"/>
      <c r="B257" s="25"/>
      <c r="C257" s="25"/>
      <c r="D257" s="25"/>
      <c r="E257" s="25"/>
      <c r="F257" s="25"/>
      <c r="G257" s="25"/>
      <c r="H257" s="42"/>
      <c r="I257" s="85"/>
      <c r="J257" s="86"/>
      <c r="K257" s="94"/>
      <c r="L257" s="89"/>
    </row>
    <row r="258" spans="1:12" ht="17.25" hidden="1" customHeight="1">
      <c r="A258" s="45" t="s">
        <v>241</v>
      </c>
      <c r="B258" s="41" t="s">
        <v>242</v>
      </c>
      <c r="C258" s="41"/>
      <c r="D258" s="25"/>
      <c r="E258" s="25"/>
      <c r="F258" s="25"/>
      <c r="G258" s="25"/>
      <c r="H258" s="42"/>
      <c r="I258" s="85"/>
      <c r="J258" s="86"/>
      <c r="K258" s="94"/>
      <c r="L258" s="89"/>
    </row>
    <row r="259" spans="1:12" ht="37.5" customHeight="1">
      <c r="A259" s="151"/>
      <c r="B259" s="25"/>
      <c r="C259" s="25"/>
      <c r="D259" s="25"/>
      <c r="E259" s="25"/>
      <c r="F259" s="25"/>
      <c r="G259" s="25"/>
      <c r="H259" s="42"/>
      <c r="I259" s="85"/>
      <c r="J259" s="86"/>
      <c r="K259" s="94"/>
      <c r="L259" s="89"/>
    </row>
    <row r="260" spans="1:12" ht="13.5" customHeight="1">
      <c r="A260" s="151">
        <v>1</v>
      </c>
      <c r="B260" s="25"/>
      <c r="C260" s="347" t="s">
        <v>243</v>
      </c>
      <c r="D260" s="347"/>
      <c r="E260" s="347"/>
      <c r="F260" s="347"/>
      <c r="G260" s="347"/>
      <c r="H260" s="42"/>
      <c r="I260" s="85"/>
      <c r="J260" s="86"/>
      <c r="K260" s="94"/>
      <c r="L260" s="95"/>
    </row>
    <row r="261" spans="1:12" ht="21.75" customHeight="1">
      <c r="A261" s="151"/>
      <c r="B261" s="25"/>
      <c r="C261" s="347"/>
      <c r="D261" s="347"/>
      <c r="E261" s="347"/>
      <c r="F261" s="347"/>
      <c r="G261" s="347"/>
      <c r="H261" s="42"/>
      <c r="I261" s="85"/>
      <c r="J261" s="86"/>
      <c r="K261" s="94"/>
      <c r="L261" s="71"/>
    </row>
    <row r="262" spans="1:12" ht="13.5" customHeight="1">
      <c r="A262" s="151"/>
      <c r="B262" s="25"/>
      <c r="C262" s="155" t="s">
        <v>244</v>
      </c>
      <c r="D262" s="155"/>
      <c r="E262" s="247"/>
      <c r="F262" s="247"/>
      <c r="G262" s="152"/>
      <c r="H262" s="42"/>
      <c r="I262" s="85"/>
      <c r="J262" s="86"/>
      <c r="K262" s="369" t="s">
        <v>245</v>
      </c>
      <c r="L262" s="358"/>
    </row>
    <row r="263" spans="1:12" ht="13.5" customHeight="1">
      <c r="A263" s="151"/>
      <c r="B263" s="25"/>
      <c r="C263" s="25"/>
      <c r="D263" s="25"/>
      <c r="E263" s="193" t="s">
        <v>25</v>
      </c>
      <c r="F263" s="25" t="s">
        <v>246</v>
      </c>
      <c r="G263" s="25"/>
      <c r="H263" s="42" t="s">
        <v>62</v>
      </c>
      <c r="I263" s="85">
        <v>1700000</v>
      </c>
      <c r="J263" s="86">
        <v>1700000</v>
      </c>
      <c r="K263" s="369"/>
      <c r="L263" s="358"/>
    </row>
    <row r="264" spans="1:12" ht="13.5" customHeight="1">
      <c r="A264" s="151"/>
      <c r="B264" s="25"/>
      <c r="C264" s="25"/>
      <c r="D264" s="25"/>
      <c r="E264" s="193" t="s">
        <v>25</v>
      </c>
      <c r="F264" s="25" t="s">
        <v>247</v>
      </c>
      <c r="G264" s="25"/>
      <c r="H264" s="42" t="s">
        <v>62</v>
      </c>
      <c r="I264" s="85">
        <v>1400000</v>
      </c>
      <c r="J264" s="86">
        <v>1400000</v>
      </c>
      <c r="K264" s="369"/>
      <c r="L264" s="358"/>
    </row>
    <row r="265" spans="1:12" ht="13.5" customHeight="1">
      <c r="A265" s="151"/>
      <c r="B265" s="25"/>
      <c r="C265" s="25"/>
      <c r="D265" s="25"/>
      <c r="E265" s="193" t="s">
        <v>25</v>
      </c>
      <c r="F265" s="25" t="s">
        <v>248</v>
      </c>
      <c r="G265" s="25"/>
      <c r="H265" s="42" t="s">
        <v>62</v>
      </c>
      <c r="I265" s="85">
        <v>1250000</v>
      </c>
      <c r="J265" s="86">
        <v>1250000</v>
      </c>
      <c r="K265" s="369"/>
      <c r="L265" s="358"/>
    </row>
    <row r="266" spans="1:12" ht="13.5" customHeight="1">
      <c r="A266" s="151"/>
      <c r="B266" s="25"/>
      <c r="C266" s="25"/>
      <c r="D266" s="25"/>
      <c r="E266" s="193" t="s">
        <v>25</v>
      </c>
      <c r="F266" s="25" t="s">
        <v>249</v>
      </c>
      <c r="G266" s="25"/>
      <c r="H266" s="42" t="s">
        <v>62</v>
      </c>
      <c r="I266" s="85">
        <v>1500000</v>
      </c>
      <c r="J266" s="86">
        <v>1500000</v>
      </c>
      <c r="K266" s="369"/>
      <c r="L266" s="358"/>
    </row>
    <row r="267" spans="1:12" ht="13.5" customHeight="1">
      <c r="A267" s="151"/>
      <c r="B267" s="25"/>
      <c r="C267" s="25"/>
      <c r="D267" s="25"/>
      <c r="E267" s="193" t="s">
        <v>25</v>
      </c>
      <c r="F267" s="25" t="s">
        <v>250</v>
      </c>
      <c r="G267" s="25"/>
      <c r="H267" s="42" t="s">
        <v>62</v>
      </c>
      <c r="I267" s="85">
        <v>1000000</v>
      </c>
      <c r="J267" s="86">
        <v>1000000</v>
      </c>
      <c r="K267" s="369"/>
      <c r="L267" s="358"/>
    </row>
    <row r="268" spans="1:12" ht="17.25" customHeight="1">
      <c r="A268" s="151"/>
      <c r="B268" s="25"/>
      <c r="C268" s="25"/>
      <c r="D268" s="25"/>
      <c r="E268" s="193" t="s">
        <v>25</v>
      </c>
      <c r="F268" s="25" t="s">
        <v>251</v>
      </c>
      <c r="G268" s="25"/>
      <c r="H268" s="42" t="s">
        <v>62</v>
      </c>
      <c r="I268" s="85">
        <v>900000</v>
      </c>
      <c r="J268" s="86">
        <v>900000</v>
      </c>
      <c r="K268" s="94"/>
      <c r="L268" s="95"/>
    </row>
    <row r="269" spans="1:12" ht="13.5" customHeight="1">
      <c r="A269" s="151"/>
      <c r="B269" s="25"/>
      <c r="C269" s="155" t="s">
        <v>252</v>
      </c>
      <c r="D269" s="25"/>
      <c r="E269" s="153"/>
      <c r="F269" s="153"/>
      <c r="G269" s="47"/>
      <c r="H269" s="42" t="s">
        <v>62</v>
      </c>
      <c r="I269" s="85">
        <v>700000</v>
      </c>
      <c r="J269" s="86">
        <v>700000</v>
      </c>
      <c r="K269" s="94"/>
      <c r="L269" s="95"/>
    </row>
    <row r="270" spans="1:12" ht="13.5" customHeight="1">
      <c r="A270" s="151"/>
      <c r="B270" s="25"/>
      <c r="C270" s="155"/>
      <c r="D270" s="25"/>
      <c r="E270" s="153"/>
      <c r="F270" s="153"/>
      <c r="G270" s="153"/>
      <c r="H270" s="42"/>
      <c r="I270" s="85"/>
      <c r="J270" s="86"/>
      <c r="K270" s="94"/>
      <c r="L270" s="95"/>
    </row>
    <row r="271" spans="1:12" ht="13.5" customHeight="1">
      <c r="A271" s="151"/>
      <c r="B271" s="25"/>
      <c r="C271" s="155"/>
      <c r="D271" s="25"/>
      <c r="E271" s="153"/>
      <c r="F271" s="153"/>
      <c r="G271" s="153"/>
      <c r="H271" s="42"/>
      <c r="I271" s="85"/>
      <c r="J271" s="86"/>
      <c r="K271" s="94"/>
      <c r="L271" s="95"/>
    </row>
    <row r="272" spans="1:12" ht="13.5" customHeight="1">
      <c r="A272" s="60">
        <v>2</v>
      </c>
      <c r="B272" s="25"/>
      <c r="C272" s="41" t="s">
        <v>253</v>
      </c>
      <c r="D272" s="25"/>
      <c r="E272" s="25"/>
      <c r="F272" s="25"/>
      <c r="G272" s="25"/>
      <c r="H272" s="42" t="s">
        <v>44</v>
      </c>
      <c r="I272" s="85">
        <v>500000</v>
      </c>
      <c r="J272" s="86">
        <v>500000</v>
      </c>
      <c r="K272" s="327" t="s">
        <v>254</v>
      </c>
      <c r="L272" s="326"/>
    </row>
    <row r="273" spans="1:12" ht="13.5" customHeight="1">
      <c r="A273" s="151"/>
      <c r="B273" s="25"/>
      <c r="C273" s="25"/>
      <c r="D273" s="25"/>
      <c r="E273" s="25"/>
      <c r="F273" s="25"/>
      <c r="G273" s="25"/>
      <c r="H273" s="42"/>
      <c r="I273" s="85"/>
      <c r="J273" s="86"/>
      <c r="K273" s="327"/>
      <c r="L273" s="326"/>
    </row>
    <row r="274" spans="1:12" ht="13.5" customHeight="1">
      <c r="A274" s="151"/>
      <c r="B274" s="25"/>
      <c r="C274" s="25"/>
      <c r="D274" s="25"/>
      <c r="E274" s="25"/>
      <c r="F274" s="25"/>
      <c r="G274" s="25"/>
      <c r="H274" s="42"/>
      <c r="I274" s="85"/>
      <c r="J274" s="86"/>
      <c r="K274" s="327"/>
      <c r="L274" s="326"/>
    </row>
    <row r="275" spans="1:12" ht="13.5" customHeight="1">
      <c r="A275" s="151"/>
      <c r="B275" s="25"/>
      <c r="C275" s="25"/>
      <c r="D275" s="25"/>
      <c r="E275" s="25"/>
      <c r="F275" s="25"/>
      <c r="G275" s="25"/>
      <c r="H275" s="42"/>
      <c r="I275" s="85"/>
      <c r="J275" s="86"/>
      <c r="K275" s="327"/>
      <c r="L275" s="326"/>
    </row>
    <row r="276" spans="1:12" ht="24" customHeight="1">
      <c r="A276" s="151">
        <v>3</v>
      </c>
      <c r="B276" s="25"/>
      <c r="C276" s="347" t="s">
        <v>255</v>
      </c>
      <c r="D276" s="347"/>
      <c r="E276" s="347"/>
      <c r="F276" s="347"/>
      <c r="G276" s="348"/>
      <c r="H276" s="42"/>
      <c r="I276" s="85"/>
      <c r="J276" s="86"/>
      <c r="K276" s="87"/>
      <c r="L276" s="88"/>
    </row>
    <row r="277" spans="1:12" ht="13.5" customHeight="1">
      <c r="A277" s="54"/>
      <c r="B277" s="25"/>
      <c r="C277" s="25"/>
      <c r="D277" s="25"/>
      <c r="E277" s="25"/>
      <c r="F277" s="25"/>
      <c r="G277" s="25"/>
      <c r="H277" s="42"/>
      <c r="I277" s="85"/>
      <c r="J277" s="86"/>
      <c r="K277" s="87"/>
      <c r="L277" s="88"/>
    </row>
    <row r="278" spans="1:12" ht="13.5" customHeight="1">
      <c r="A278" s="54"/>
      <c r="B278" s="25"/>
      <c r="C278" s="155" t="s">
        <v>256</v>
      </c>
      <c r="D278" s="155"/>
      <c r="E278" s="25"/>
      <c r="F278" s="25"/>
      <c r="G278" s="25"/>
      <c r="H278" s="42"/>
      <c r="I278" s="85"/>
      <c r="J278" s="86"/>
      <c r="K278" s="94"/>
      <c r="L278" s="154"/>
    </row>
    <row r="279" spans="1:12" ht="13.5" customHeight="1">
      <c r="A279" s="54"/>
      <c r="B279" s="25"/>
      <c r="C279" s="155"/>
      <c r="D279" s="155"/>
      <c r="E279" s="25" t="s">
        <v>33</v>
      </c>
      <c r="F279" s="25" t="s">
        <v>124</v>
      </c>
      <c r="G279" s="25"/>
      <c r="H279" s="42" t="s">
        <v>28</v>
      </c>
      <c r="I279" s="85">
        <v>2000000</v>
      </c>
      <c r="J279" s="86">
        <v>2000000</v>
      </c>
      <c r="K279" s="156" t="s">
        <v>257</v>
      </c>
      <c r="L279" s="157"/>
    </row>
    <row r="280" spans="1:12" ht="13.5" customHeight="1">
      <c r="A280" s="54"/>
      <c r="B280" s="25"/>
      <c r="C280" s="25"/>
      <c r="D280" s="25"/>
      <c r="E280" s="25" t="s">
        <v>36</v>
      </c>
      <c r="F280" s="25" t="s">
        <v>126</v>
      </c>
      <c r="G280" s="25"/>
      <c r="H280" s="42" t="s">
        <v>28</v>
      </c>
      <c r="I280" s="85">
        <v>2250000</v>
      </c>
      <c r="J280" s="86">
        <v>2250000</v>
      </c>
      <c r="K280" s="156"/>
      <c r="L280" s="157"/>
    </row>
    <row r="281" spans="1:12" ht="13.5" customHeight="1">
      <c r="A281" s="54"/>
      <c r="B281" s="25"/>
      <c r="C281" s="25"/>
      <c r="D281" s="25"/>
      <c r="E281" s="25" t="s">
        <v>40</v>
      </c>
      <c r="F281" s="25" t="s">
        <v>258</v>
      </c>
      <c r="G281" s="25"/>
      <c r="H281" s="42" t="s">
        <v>28</v>
      </c>
      <c r="I281" s="85">
        <v>2750000</v>
      </c>
      <c r="J281" s="86">
        <v>2750000</v>
      </c>
      <c r="K281" s="156"/>
      <c r="L281" s="157"/>
    </row>
    <row r="282" spans="1:12" ht="13.5" customHeight="1">
      <c r="A282" s="54"/>
      <c r="B282" s="25"/>
      <c r="C282" s="25"/>
      <c r="D282" s="25"/>
      <c r="E282" s="25" t="s">
        <v>66</v>
      </c>
      <c r="F282" s="25" t="s">
        <v>259</v>
      </c>
      <c r="G282" s="25"/>
      <c r="H282" s="42" t="s">
        <v>28</v>
      </c>
      <c r="I282" s="85">
        <v>3500000</v>
      </c>
      <c r="J282" s="86">
        <v>3500000</v>
      </c>
      <c r="K282" s="156"/>
      <c r="L282" s="157"/>
    </row>
    <row r="283" spans="1:12" ht="13.5" customHeight="1">
      <c r="A283" s="54"/>
      <c r="B283" s="25"/>
      <c r="C283" s="25"/>
      <c r="D283" s="25"/>
      <c r="E283" s="25" t="s">
        <v>75</v>
      </c>
      <c r="F283" s="25" t="s">
        <v>260</v>
      </c>
      <c r="G283" s="25"/>
      <c r="H283" s="42" t="s">
        <v>28</v>
      </c>
      <c r="I283" s="85">
        <v>5000000</v>
      </c>
      <c r="J283" s="86">
        <v>5000000</v>
      </c>
      <c r="K283" s="156"/>
      <c r="L283" s="157"/>
    </row>
    <row r="284" spans="1:12" ht="13.5" customHeight="1">
      <c r="A284" s="54"/>
      <c r="B284" s="25"/>
      <c r="C284" s="25"/>
      <c r="D284" s="25"/>
      <c r="E284" s="25"/>
      <c r="F284" s="25"/>
      <c r="G284" s="25"/>
      <c r="H284" s="42"/>
      <c r="I284" s="85"/>
      <c r="J284" s="86"/>
      <c r="K284" s="156"/>
      <c r="L284" s="157"/>
    </row>
    <row r="285" spans="1:12" ht="13.5" customHeight="1">
      <c r="A285" s="54"/>
      <c r="B285" s="25"/>
      <c r="C285" s="155" t="s">
        <v>261</v>
      </c>
      <c r="D285" s="155"/>
      <c r="E285" s="25"/>
      <c r="F285" s="25"/>
      <c r="G285" s="25"/>
      <c r="H285" s="42"/>
      <c r="I285" s="85"/>
      <c r="J285" s="86"/>
      <c r="K285" s="156"/>
      <c r="L285" s="157"/>
    </row>
    <row r="286" spans="1:12" ht="13.5" customHeight="1">
      <c r="A286" s="54"/>
      <c r="B286" s="25"/>
      <c r="C286" s="25"/>
      <c r="D286" s="25"/>
      <c r="E286" s="25" t="s">
        <v>33</v>
      </c>
      <c r="F286" s="25" t="s">
        <v>124</v>
      </c>
      <c r="G286" s="25"/>
      <c r="H286" s="42" t="s">
        <v>44</v>
      </c>
      <c r="I286" s="85">
        <v>1000000</v>
      </c>
      <c r="J286" s="86">
        <v>1000000</v>
      </c>
      <c r="K286" s="94"/>
      <c r="L286" s="158"/>
    </row>
    <row r="287" spans="1:12" ht="13.5" customHeight="1">
      <c r="A287" s="231"/>
      <c r="B287" s="30"/>
      <c r="C287" s="30"/>
      <c r="D287" s="30"/>
      <c r="E287" s="30" t="s">
        <v>36</v>
      </c>
      <c r="F287" s="30" t="s">
        <v>126</v>
      </c>
      <c r="G287" s="30"/>
      <c r="H287" s="32" t="s">
        <v>44</v>
      </c>
      <c r="I287" s="217">
        <v>1200000</v>
      </c>
      <c r="J287" s="218">
        <v>1200000</v>
      </c>
      <c r="K287" s="250"/>
      <c r="L287" s="302"/>
    </row>
    <row r="288" spans="1:12" ht="13.5" customHeight="1">
      <c r="A288" s="252"/>
      <c r="B288" s="36"/>
      <c r="C288" s="36"/>
      <c r="D288" s="36"/>
      <c r="E288" s="36" t="s">
        <v>40</v>
      </c>
      <c r="F288" s="36" t="s">
        <v>258</v>
      </c>
      <c r="G288" s="36"/>
      <c r="H288" s="283" t="s">
        <v>44</v>
      </c>
      <c r="I288" s="232">
        <v>1500000</v>
      </c>
      <c r="J288" s="233">
        <v>1500000</v>
      </c>
      <c r="K288" s="241"/>
      <c r="L288" s="303"/>
    </row>
    <row r="289" spans="1:12" ht="13.5" customHeight="1">
      <c r="A289" s="54"/>
      <c r="B289" s="25"/>
      <c r="C289" s="25"/>
      <c r="D289" s="25"/>
      <c r="E289" s="25" t="s">
        <v>66</v>
      </c>
      <c r="F289" s="25" t="s">
        <v>259</v>
      </c>
      <c r="G289" s="25"/>
      <c r="H289" s="286" t="s">
        <v>44</v>
      </c>
      <c r="I289" s="85">
        <v>2000000</v>
      </c>
      <c r="J289" s="86">
        <v>2000000</v>
      </c>
      <c r="K289" s="94"/>
      <c r="L289" s="158"/>
    </row>
    <row r="290" spans="1:12" ht="13.5" customHeight="1">
      <c r="A290" s="54"/>
      <c r="B290" s="25"/>
      <c r="C290" s="25"/>
      <c r="D290" s="25"/>
      <c r="E290" s="25" t="s">
        <v>75</v>
      </c>
      <c r="F290" s="25" t="s">
        <v>260</v>
      </c>
      <c r="G290" s="25"/>
      <c r="H290" s="286" t="s">
        <v>44</v>
      </c>
      <c r="I290" s="85">
        <v>2500000</v>
      </c>
      <c r="J290" s="86">
        <v>2500000</v>
      </c>
      <c r="K290" s="94"/>
      <c r="L290" s="158"/>
    </row>
    <row r="291" spans="1:12" ht="13.5" customHeight="1">
      <c r="A291" s="54"/>
      <c r="B291" s="25"/>
      <c r="C291" s="25"/>
      <c r="D291" s="25"/>
      <c r="E291" s="25"/>
      <c r="F291" s="25"/>
      <c r="G291" s="25"/>
      <c r="H291" s="286"/>
      <c r="I291" s="85"/>
      <c r="J291" s="86"/>
      <c r="K291" s="94"/>
      <c r="L291" s="158"/>
    </row>
    <row r="292" spans="1:12" ht="13.5" customHeight="1">
      <c r="A292" s="54"/>
      <c r="B292" s="25"/>
      <c r="C292" s="155" t="s">
        <v>262</v>
      </c>
      <c r="D292" s="25"/>
      <c r="E292" s="25"/>
      <c r="F292" s="25"/>
      <c r="G292" s="25"/>
      <c r="H292" s="286" t="s">
        <v>62</v>
      </c>
      <c r="I292" s="85">
        <v>300000</v>
      </c>
      <c r="J292" s="86">
        <v>300000</v>
      </c>
      <c r="K292" s="94"/>
      <c r="L292" s="154"/>
    </row>
    <row r="293" spans="1:12" ht="13.5" customHeight="1">
      <c r="A293" s="151"/>
      <c r="B293" s="25"/>
      <c r="C293" s="155"/>
      <c r="D293" s="25"/>
      <c r="E293" s="25"/>
      <c r="F293" s="25"/>
      <c r="G293" s="25"/>
      <c r="H293" s="286"/>
      <c r="I293" s="85"/>
      <c r="J293" s="86"/>
      <c r="K293" s="94"/>
      <c r="L293" s="154"/>
    </row>
    <row r="294" spans="1:12" ht="23.25" customHeight="1">
      <c r="A294" s="151">
        <v>4</v>
      </c>
      <c r="B294" s="25"/>
      <c r="C294" s="347" t="s">
        <v>263</v>
      </c>
      <c r="D294" s="347"/>
      <c r="E294" s="347"/>
      <c r="F294" s="347"/>
      <c r="G294" s="348"/>
      <c r="H294" s="286"/>
      <c r="I294" s="85"/>
      <c r="J294" s="86"/>
      <c r="K294" s="94"/>
      <c r="L294" s="154"/>
    </row>
    <row r="295" spans="1:12" ht="13.5" customHeight="1">
      <c r="A295" s="151"/>
      <c r="B295" s="25"/>
      <c r="C295" s="25"/>
      <c r="D295" s="25"/>
      <c r="E295" s="25"/>
      <c r="F295" s="25"/>
      <c r="G295" s="25"/>
      <c r="H295" s="286"/>
      <c r="I295" s="85"/>
      <c r="J295" s="86"/>
      <c r="K295" s="94"/>
      <c r="L295" s="154"/>
    </row>
    <row r="296" spans="1:12" ht="13.5" customHeight="1">
      <c r="A296" s="151"/>
      <c r="B296" s="25"/>
      <c r="C296" s="155" t="s">
        <v>264</v>
      </c>
      <c r="D296" s="155"/>
      <c r="E296" s="25"/>
      <c r="F296" s="25"/>
      <c r="G296" s="25"/>
      <c r="H296" s="286"/>
      <c r="I296" s="85"/>
      <c r="J296" s="86"/>
      <c r="K296" s="94"/>
      <c r="L296" s="154"/>
    </row>
    <row r="297" spans="1:12" ht="13.5" customHeight="1">
      <c r="A297" s="151"/>
      <c r="B297" s="25"/>
      <c r="C297" s="155"/>
      <c r="D297" s="155"/>
      <c r="E297" s="25" t="s">
        <v>33</v>
      </c>
      <c r="F297" s="25" t="s">
        <v>124</v>
      </c>
      <c r="G297" s="25"/>
      <c r="H297" s="286" t="s">
        <v>28</v>
      </c>
      <c r="I297" s="85">
        <v>2000000</v>
      </c>
      <c r="J297" s="86">
        <v>2000000</v>
      </c>
      <c r="K297" s="94"/>
      <c r="L297" s="154"/>
    </row>
    <row r="298" spans="1:12" ht="13.5" customHeight="1">
      <c r="A298" s="151"/>
      <c r="B298" s="25"/>
      <c r="C298" s="25"/>
      <c r="D298" s="25"/>
      <c r="E298" s="25" t="s">
        <v>36</v>
      </c>
      <c r="F298" s="25" t="s">
        <v>126</v>
      </c>
      <c r="G298" s="25"/>
      <c r="H298" s="286" t="s">
        <v>28</v>
      </c>
      <c r="I298" s="85">
        <v>2750000</v>
      </c>
      <c r="J298" s="86">
        <v>2750000</v>
      </c>
      <c r="K298" s="94"/>
      <c r="L298" s="154"/>
    </row>
    <row r="299" spans="1:12" ht="15" customHeight="1">
      <c r="A299" s="151"/>
      <c r="B299" s="25"/>
      <c r="C299" s="25"/>
      <c r="D299" s="25"/>
      <c r="E299" s="25" t="s">
        <v>40</v>
      </c>
      <c r="F299" s="25" t="s">
        <v>258</v>
      </c>
      <c r="G299" s="25"/>
      <c r="H299" s="286" t="s">
        <v>28</v>
      </c>
      <c r="I299" s="85">
        <v>3250000</v>
      </c>
      <c r="J299" s="86">
        <v>3250000</v>
      </c>
      <c r="K299" s="94"/>
      <c r="L299" s="154"/>
    </row>
    <row r="300" spans="1:12" ht="15" customHeight="1">
      <c r="A300" s="151"/>
      <c r="B300" s="25"/>
      <c r="C300" s="25"/>
      <c r="D300" s="25"/>
      <c r="E300" s="25" t="s">
        <v>66</v>
      </c>
      <c r="F300" s="25" t="s">
        <v>259</v>
      </c>
      <c r="G300" s="25"/>
      <c r="H300" s="286" t="s">
        <v>28</v>
      </c>
      <c r="I300" s="85">
        <v>4000000</v>
      </c>
      <c r="J300" s="86">
        <v>4000000</v>
      </c>
      <c r="K300" s="94"/>
      <c r="L300" s="154"/>
    </row>
    <row r="301" spans="1:12" ht="15" customHeight="1">
      <c r="A301" s="151"/>
      <c r="B301" s="25"/>
      <c r="C301" s="25"/>
      <c r="D301" s="25"/>
      <c r="E301" s="25" t="s">
        <v>75</v>
      </c>
      <c r="F301" s="25" t="s">
        <v>260</v>
      </c>
      <c r="G301" s="25"/>
      <c r="H301" s="286" t="s">
        <v>28</v>
      </c>
      <c r="I301" s="85">
        <v>5000000</v>
      </c>
      <c r="J301" s="86">
        <v>5000000</v>
      </c>
      <c r="K301" s="94"/>
      <c r="L301" s="154"/>
    </row>
    <row r="302" spans="1:12" ht="15" customHeight="1">
      <c r="A302" s="151"/>
      <c r="B302" s="25"/>
      <c r="C302" s="25"/>
      <c r="D302" s="25"/>
      <c r="E302" s="25"/>
      <c r="F302" s="25"/>
      <c r="G302" s="25"/>
      <c r="H302" s="286"/>
      <c r="I302" s="85"/>
      <c r="J302" s="86"/>
      <c r="K302" s="94"/>
      <c r="L302" s="154"/>
    </row>
    <row r="303" spans="1:12" ht="15" customHeight="1">
      <c r="A303" s="151"/>
      <c r="B303" s="25"/>
      <c r="C303" s="155" t="s">
        <v>265</v>
      </c>
      <c r="D303" s="155"/>
      <c r="E303" s="25"/>
      <c r="F303" s="25"/>
      <c r="G303" s="25"/>
      <c r="H303" s="286"/>
      <c r="I303" s="85"/>
      <c r="J303" s="86"/>
      <c r="K303" s="94"/>
      <c r="L303" s="154"/>
    </row>
    <row r="304" spans="1:12" ht="15" customHeight="1">
      <c r="A304" s="151"/>
      <c r="B304" s="25"/>
      <c r="C304" s="25"/>
      <c r="D304" s="25"/>
      <c r="E304" s="25" t="s">
        <v>33</v>
      </c>
      <c r="F304" s="25" t="s">
        <v>124</v>
      </c>
      <c r="G304" s="25"/>
      <c r="H304" s="286" t="s">
        <v>44</v>
      </c>
      <c r="I304" s="85">
        <v>1000000</v>
      </c>
      <c r="J304" s="86">
        <v>1000000</v>
      </c>
      <c r="K304" s="94"/>
      <c r="L304" s="154"/>
    </row>
    <row r="305" spans="1:12" ht="15" customHeight="1">
      <c r="A305" s="151"/>
      <c r="B305" s="25"/>
      <c r="C305" s="25"/>
      <c r="D305" s="25"/>
      <c r="E305" s="25" t="s">
        <v>36</v>
      </c>
      <c r="F305" s="25" t="s">
        <v>126</v>
      </c>
      <c r="G305" s="25"/>
      <c r="H305" s="286" t="s">
        <v>44</v>
      </c>
      <c r="I305" s="85">
        <v>1200000</v>
      </c>
      <c r="J305" s="86">
        <v>1200000</v>
      </c>
      <c r="K305" s="94"/>
      <c r="L305" s="154"/>
    </row>
    <row r="306" spans="1:12" ht="15" customHeight="1">
      <c r="A306" s="151"/>
      <c r="B306" s="25"/>
      <c r="C306" s="25"/>
      <c r="D306" s="25"/>
      <c r="E306" s="25" t="s">
        <v>40</v>
      </c>
      <c r="F306" s="25" t="s">
        <v>258</v>
      </c>
      <c r="G306" s="25"/>
      <c r="H306" s="286" t="s">
        <v>44</v>
      </c>
      <c r="I306" s="85">
        <v>1500000</v>
      </c>
      <c r="J306" s="86">
        <v>1500000</v>
      </c>
      <c r="K306" s="94"/>
      <c r="L306" s="154"/>
    </row>
    <row r="307" spans="1:12" ht="15" customHeight="1">
      <c r="A307" s="151"/>
      <c r="B307" s="25"/>
      <c r="C307" s="25"/>
      <c r="D307" s="25"/>
      <c r="E307" s="25" t="s">
        <v>66</v>
      </c>
      <c r="F307" s="25" t="s">
        <v>259</v>
      </c>
      <c r="G307" s="25"/>
      <c r="H307" s="286" t="s">
        <v>44</v>
      </c>
      <c r="I307" s="85">
        <v>2000000</v>
      </c>
      <c r="J307" s="86">
        <v>2000000</v>
      </c>
      <c r="K307" s="94"/>
      <c r="L307" s="154"/>
    </row>
    <row r="308" spans="1:12" ht="15" customHeight="1">
      <c r="A308" s="151"/>
      <c r="B308" s="25"/>
      <c r="C308" s="25"/>
      <c r="D308" s="25"/>
      <c r="E308" s="25" t="s">
        <v>75</v>
      </c>
      <c r="F308" s="25" t="s">
        <v>260</v>
      </c>
      <c r="G308" s="25"/>
      <c r="H308" s="54" t="s">
        <v>44</v>
      </c>
      <c r="I308" s="85">
        <v>2500000</v>
      </c>
      <c r="J308" s="86">
        <v>2500000</v>
      </c>
      <c r="K308" s="94"/>
      <c r="L308" s="154"/>
    </row>
    <row r="309" spans="1:12" ht="15" customHeight="1">
      <c r="A309" s="151"/>
      <c r="B309" s="25"/>
      <c r="C309" s="155"/>
      <c r="D309" s="25"/>
      <c r="E309" s="25"/>
      <c r="F309" s="25"/>
      <c r="G309" s="25"/>
      <c r="H309" s="286"/>
      <c r="I309" s="85"/>
      <c r="J309" s="86"/>
      <c r="K309" s="94"/>
      <c r="L309" s="154"/>
    </row>
    <row r="310" spans="1:12" ht="15" customHeight="1">
      <c r="A310" s="151"/>
      <c r="B310" s="25"/>
      <c r="C310" s="155" t="s">
        <v>266</v>
      </c>
      <c r="D310" s="25"/>
      <c r="E310" s="25"/>
      <c r="F310" s="25"/>
      <c r="G310" s="25"/>
      <c r="H310" s="286" t="s">
        <v>62</v>
      </c>
      <c r="I310" s="85">
        <v>300000</v>
      </c>
      <c r="J310" s="86">
        <v>300000</v>
      </c>
      <c r="K310" s="94"/>
      <c r="L310" s="154"/>
    </row>
    <row r="311" spans="1:12" ht="15" customHeight="1">
      <c r="A311" s="54"/>
      <c r="B311" s="25"/>
      <c r="C311" s="25"/>
      <c r="D311" s="25"/>
      <c r="E311" s="25"/>
      <c r="F311" s="25"/>
      <c r="G311" s="25"/>
      <c r="H311" s="286"/>
      <c r="I311" s="85"/>
      <c r="J311" s="86"/>
      <c r="K311" s="287"/>
      <c r="L311" s="288"/>
    </row>
    <row r="312" spans="1:12" ht="13.5" customHeight="1">
      <c r="A312" s="60">
        <v>5</v>
      </c>
      <c r="B312" s="41" t="s">
        <v>267</v>
      </c>
      <c r="C312" s="25"/>
      <c r="D312" s="25"/>
      <c r="E312" s="25"/>
      <c r="F312" s="25"/>
      <c r="G312" s="25"/>
      <c r="H312" s="286"/>
      <c r="I312" s="85"/>
      <c r="J312" s="86"/>
      <c r="K312" s="94"/>
      <c r="L312" s="95"/>
    </row>
    <row r="313" spans="1:12" ht="13.5" customHeight="1">
      <c r="A313" s="54"/>
      <c r="B313" s="25"/>
      <c r="C313" s="337" t="s">
        <v>268</v>
      </c>
      <c r="D313" s="363"/>
      <c r="E313" s="363"/>
      <c r="F313" s="363"/>
      <c r="G313" s="364"/>
      <c r="H313" s="286"/>
      <c r="I313" s="85"/>
      <c r="J313" s="86"/>
      <c r="K313" s="46"/>
      <c r="L313" s="291"/>
    </row>
    <row r="314" spans="1:12" ht="13.5" customHeight="1">
      <c r="A314" s="54"/>
      <c r="B314" s="25"/>
      <c r="C314" s="25" t="s">
        <v>269</v>
      </c>
      <c r="D314" s="25"/>
      <c r="E314" s="25"/>
      <c r="F314" s="25"/>
      <c r="G314" s="25"/>
      <c r="H314" s="286" t="s">
        <v>28</v>
      </c>
      <c r="I314" s="85">
        <v>3000000</v>
      </c>
      <c r="J314" s="86">
        <v>3000000</v>
      </c>
      <c r="K314" s="327" t="s">
        <v>270</v>
      </c>
      <c r="L314" s="326"/>
    </row>
    <row r="315" spans="1:12" ht="13.5" customHeight="1">
      <c r="A315" s="54"/>
      <c r="B315" s="25"/>
      <c r="C315" s="25" t="s">
        <v>271</v>
      </c>
      <c r="D315" s="25"/>
      <c r="E315" s="25"/>
      <c r="F315" s="25"/>
      <c r="G315" s="25"/>
      <c r="H315" s="286" t="s">
        <v>28</v>
      </c>
      <c r="I315" s="85">
        <v>1800000</v>
      </c>
      <c r="J315" s="86">
        <v>1800000</v>
      </c>
      <c r="K315" s="327"/>
      <c r="L315" s="326"/>
    </row>
    <row r="316" spans="1:12" ht="13.5" customHeight="1">
      <c r="A316" s="54"/>
      <c r="B316" s="25"/>
      <c r="C316" s="25"/>
      <c r="D316" s="25"/>
      <c r="E316" s="25"/>
      <c r="F316" s="25"/>
      <c r="G316" s="25"/>
      <c r="H316" s="286"/>
      <c r="I316" s="85"/>
      <c r="J316" s="86"/>
      <c r="K316" s="327"/>
      <c r="L316" s="326"/>
    </row>
    <row r="317" spans="1:12" ht="13.5" customHeight="1">
      <c r="A317" s="60">
        <v>6</v>
      </c>
      <c r="B317" s="25"/>
      <c r="C317" s="41" t="s">
        <v>272</v>
      </c>
      <c r="D317" s="41"/>
      <c r="E317" s="41"/>
      <c r="F317" s="41"/>
      <c r="G317" s="41"/>
      <c r="H317" s="284"/>
      <c r="I317" s="85"/>
      <c r="J317" s="86"/>
      <c r="K317" s="94"/>
      <c r="L317" s="115"/>
    </row>
    <row r="318" spans="1:12" ht="13.5" customHeight="1">
      <c r="A318" s="54"/>
      <c r="B318" s="25"/>
      <c r="C318" s="25" t="s">
        <v>273</v>
      </c>
      <c r="D318" s="25"/>
      <c r="E318" s="25"/>
      <c r="F318" s="25"/>
      <c r="G318" s="25"/>
      <c r="H318" s="286" t="s">
        <v>28</v>
      </c>
      <c r="I318" s="85">
        <v>5500000</v>
      </c>
      <c r="J318" s="86">
        <v>5500000</v>
      </c>
      <c r="K318" s="344"/>
      <c r="L318" s="336"/>
    </row>
    <row r="319" spans="1:12" ht="13.5" customHeight="1">
      <c r="A319" s="54"/>
      <c r="B319" s="25"/>
      <c r="C319" s="25" t="s">
        <v>274</v>
      </c>
      <c r="D319" s="25"/>
      <c r="E319" s="25"/>
      <c r="F319" s="25"/>
      <c r="G319" s="25"/>
      <c r="H319" s="286" t="s">
        <v>28</v>
      </c>
      <c r="I319" s="85">
        <v>3250000</v>
      </c>
      <c r="J319" s="86">
        <v>3250000</v>
      </c>
      <c r="K319" s="344"/>
      <c r="L319" s="336"/>
    </row>
    <row r="320" spans="1:12" ht="13.5" customHeight="1">
      <c r="A320" s="54"/>
      <c r="B320" s="25"/>
      <c r="C320" s="25" t="s">
        <v>275</v>
      </c>
      <c r="D320" s="25"/>
      <c r="E320" s="25"/>
      <c r="F320" s="25"/>
      <c r="G320" s="25"/>
      <c r="H320" s="286" t="s">
        <v>28</v>
      </c>
      <c r="I320" s="85">
        <v>1300000</v>
      </c>
      <c r="J320" s="86">
        <v>1300000</v>
      </c>
      <c r="K320" s="94"/>
      <c r="L320" s="160"/>
    </row>
    <row r="321" spans="1:12" ht="6" customHeight="1">
      <c r="A321" s="54"/>
      <c r="B321" s="25"/>
      <c r="C321" s="25"/>
      <c r="D321" s="25"/>
      <c r="E321" s="25"/>
      <c r="F321" s="25"/>
      <c r="G321" s="25"/>
      <c r="H321" s="286"/>
      <c r="I321" s="85"/>
      <c r="J321" s="86"/>
      <c r="K321" s="94"/>
      <c r="L321" s="160"/>
    </row>
    <row r="322" spans="1:12" ht="6" customHeight="1">
      <c r="A322" s="54"/>
      <c r="B322" s="25"/>
      <c r="C322" s="25"/>
      <c r="D322" s="63"/>
      <c r="E322" s="25"/>
      <c r="F322" s="25"/>
      <c r="G322" s="25"/>
      <c r="H322" s="286"/>
      <c r="I322" s="85"/>
      <c r="J322" s="86"/>
      <c r="K322" s="287"/>
      <c r="L322" s="288"/>
    </row>
    <row r="323" spans="1:12" ht="13.5" customHeight="1">
      <c r="A323" s="60">
        <v>7</v>
      </c>
      <c r="B323" s="25"/>
      <c r="C323" s="41" t="s">
        <v>276</v>
      </c>
      <c r="D323" s="150"/>
      <c r="E323" s="150"/>
      <c r="F323" s="150"/>
      <c r="G323" s="150"/>
      <c r="H323" s="286" t="s">
        <v>28</v>
      </c>
      <c r="I323" s="85">
        <v>1250000</v>
      </c>
      <c r="J323" s="86">
        <v>1250000</v>
      </c>
      <c r="K323" s="327" t="s">
        <v>277</v>
      </c>
      <c r="L323" s="326"/>
    </row>
    <row r="324" spans="1:12" ht="27" customHeight="1">
      <c r="A324" s="54"/>
      <c r="B324" s="25"/>
      <c r="C324" s="41"/>
      <c r="D324" s="150"/>
      <c r="E324" s="150"/>
      <c r="F324" s="150"/>
      <c r="G324" s="150"/>
      <c r="H324" s="286"/>
      <c r="I324" s="85"/>
      <c r="J324" s="86"/>
      <c r="K324" s="327"/>
      <c r="L324" s="326"/>
    </row>
    <row r="325" spans="1:12" ht="9.75" customHeight="1">
      <c r="A325" s="54"/>
      <c r="B325" s="25"/>
      <c r="C325" s="41"/>
      <c r="D325" s="150"/>
      <c r="E325" s="150"/>
      <c r="F325" s="150"/>
      <c r="G325" s="150"/>
      <c r="H325" s="286"/>
      <c r="I325" s="85"/>
      <c r="J325" s="86"/>
      <c r="K325" s="94"/>
      <c r="L325" s="161"/>
    </row>
    <row r="326" spans="1:12" ht="13.5" customHeight="1">
      <c r="A326" s="60">
        <v>8</v>
      </c>
      <c r="B326" s="25"/>
      <c r="C326" s="41" t="s">
        <v>278</v>
      </c>
      <c r="D326" s="150"/>
      <c r="E326" s="150"/>
      <c r="F326" s="150"/>
      <c r="G326" s="150"/>
      <c r="H326" s="286"/>
      <c r="I326" s="85"/>
      <c r="J326" s="86"/>
      <c r="K326" s="94"/>
      <c r="L326" s="160"/>
    </row>
    <row r="327" spans="1:12" ht="13.5" customHeight="1">
      <c r="A327" s="151"/>
      <c r="B327" s="25"/>
      <c r="C327" s="212" t="s">
        <v>33</v>
      </c>
      <c r="D327" s="25" t="s">
        <v>279</v>
      </c>
      <c r="E327" s="150"/>
      <c r="F327" s="150"/>
      <c r="G327" s="150"/>
      <c r="H327" s="286" t="s">
        <v>80</v>
      </c>
      <c r="I327" s="85">
        <v>100000</v>
      </c>
      <c r="J327" s="86">
        <v>100000</v>
      </c>
      <c r="K327" s="162" t="s">
        <v>33</v>
      </c>
      <c r="L327" s="331" t="s">
        <v>280</v>
      </c>
    </row>
    <row r="328" spans="1:12" ht="13.5" customHeight="1">
      <c r="A328" s="151"/>
      <c r="B328" s="25"/>
      <c r="C328" s="48" t="s">
        <v>36</v>
      </c>
      <c r="D328" s="48" t="s">
        <v>281</v>
      </c>
      <c r="E328" s="150"/>
      <c r="F328" s="150"/>
      <c r="G328" s="150"/>
      <c r="H328" s="286" t="s">
        <v>80</v>
      </c>
      <c r="I328" s="85">
        <v>100000</v>
      </c>
      <c r="J328" s="86">
        <v>100000</v>
      </c>
      <c r="K328" s="94"/>
      <c r="L328" s="331"/>
    </row>
    <row r="329" spans="1:12" ht="26.25" customHeight="1">
      <c r="A329" s="270"/>
      <c r="B329" s="30"/>
      <c r="C329" s="315" t="s">
        <v>40</v>
      </c>
      <c r="D329" s="360" t="s">
        <v>282</v>
      </c>
      <c r="E329" s="360"/>
      <c r="F329" s="360"/>
      <c r="G329" s="361"/>
      <c r="H329" s="32" t="s">
        <v>80</v>
      </c>
      <c r="I329" s="217">
        <v>100000</v>
      </c>
      <c r="J329" s="218">
        <v>100000</v>
      </c>
      <c r="K329" s="250"/>
      <c r="L329" s="331"/>
    </row>
    <row r="330" spans="1:12" ht="13.5" customHeight="1">
      <c r="A330" s="257"/>
      <c r="B330" s="36"/>
      <c r="C330" s="258"/>
      <c r="D330" s="256"/>
      <c r="E330" s="256"/>
      <c r="F330" s="256"/>
      <c r="G330" s="256"/>
      <c r="H330" s="283"/>
      <c r="I330" s="232"/>
      <c r="J330" s="233"/>
      <c r="K330" s="259" t="s">
        <v>36</v>
      </c>
      <c r="L330" s="362" t="s">
        <v>283</v>
      </c>
    </row>
    <row r="331" spans="1:12" ht="13.5" customHeight="1">
      <c r="A331" s="151"/>
      <c r="B331" s="25"/>
      <c r="C331" s="248"/>
      <c r="D331" s="150"/>
      <c r="E331" s="150"/>
      <c r="F331" s="150"/>
      <c r="G331" s="150"/>
      <c r="H331" s="42"/>
      <c r="I331" s="85"/>
      <c r="J331" s="86"/>
      <c r="K331" s="94"/>
      <c r="L331" s="326"/>
    </row>
    <row r="332" spans="1:12" ht="24.75" customHeight="1">
      <c r="A332" s="151"/>
      <c r="B332" s="25"/>
      <c r="C332" s="248"/>
      <c r="D332" s="150"/>
      <c r="E332" s="150"/>
      <c r="F332" s="150"/>
      <c r="G332" s="150"/>
      <c r="H332" s="42"/>
      <c r="I332" s="85"/>
      <c r="J332" s="86"/>
      <c r="K332" s="139" t="s">
        <v>40</v>
      </c>
      <c r="L332" s="285" t="s">
        <v>284</v>
      </c>
    </row>
    <row r="333" spans="1:12" ht="13.5" customHeight="1">
      <c r="A333" s="151"/>
      <c r="B333" s="25"/>
      <c r="C333" s="248"/>
      <c r="D333" s="150"/>
      <c r="E333" s="150"/>
      <c r="F333" s="150"/>
      <c r="G333" s="150"/>
      <c r="H333" s="42"/>
      <c r="I333" s="85"/>
      <c r="J333" s="86"/>
      <c r="K333" s="94"/>
      <c r="L333" s="163"/>
    </row>
    <row r="334" spans="1:12" ht="13.5" customHeight="1">
      <c r="A334" s="151">
        <v>9</v>
      </c>
      <c r="B334" s="25"/>
      <c r="C334" s="41" t="s">
        <v>285</v>
      </c>
      <c r="D334" s="25"/>
      <c r="E334" s="25"/>
      <c r="F334" s="25"/>
      <c r="G334" s="91"/>
      <c r="H334" s="42"/>
      <c r="I334" s="85"/>
      <c r="J334" s="86"/>
      <c r="K334" s="111"/>
      <c r="L334" s="95"/>
    </row>
    <row r="335" spans="1:12" ht="13.5" customHeight="1">
      <c r="A335" s="151"/>
      <c r="B335" s="25"/>
      <c r="C335" s="25" t="s">
        <v>286</v>
      </c>
      <c r="D335" s="25"/>
      <c r="E335" s="25"/>
      <c r="F335" s="25"/>
      <c r="G335" s="25"/>
      <c r="H335" s="42" t="s">
        <v>44</v>
      </c>
      <c r="I335" s="85">
        <v>150000</v>
      </c>
      <c r="J335" s="86">
        <v>150000</v>
      </c>
      <c r="K335" s="101" t="s">
        <v>25</v>
      </c>
      <c r="L335" s="358" t="s">
        <v>287</v>
      </c>
    </row>
    <row r="336" spans="1:12" ht="13.5" customHeight="1">
      <c r="A336" s="151"/>
      <c r="B336" s="25"/>
      <c r="C336" s="25" t="s">
        <v>288</v>
      </c>
      <c r="D336" s="25"/>
      <c r="E336" s="25"/>
      <c r="F336" s="25"/>
      <c r="G336" s="25"/>
      <c r="H336" s="42" t="s">
        <v>44</v>
      </c>
      <c r="I336" s="85">
        <v>300000</v>
      </c>
      <c r="J336" s="86">
        <v>300000</v>
      </c>
      <c r="K336" s="110"/>
      <c r="L336" s="358"/>
    </row>
    <row r="337" spans="1:12" ht="13.5" customHeight="1">
      <c r="A337" s="151"/>
      <c r="B337" s="25"/>
      <c r="C337" s="25" t="s">
        <v>289</v>
      </c>
      <c r="D337" s="25"/>
      <c r="E337" s="25"/>
      <c r="F337" s="25"/>
      <c r="G337" s="25"/>
      <c r="H337" s="42" t="s">
        <v>44</v>
      </c>
      <c r="I337" s="85">
        <v>360000</v>
      </c>
      <c r="J337" s="86">
        <v>360000</v>
      </c>
      <c r="K337" s="101" t="s">
        <v>25</v>
      </c>
      <c r="L337" s="358" t="s">
        <v>290</v>
      </c>
    </row>
    <row r="338" spans="1:12" ht="13.5" customHeight="1">
      <c r="A338" s="151"/>
      <c r="B338" s="25"/>
      <c r="C338" s="25" t="s">
        <v>291</v>
      </c>
      <c r="D338" s="25"/>
      <c r="E338" s="25"/>
      <c r="F338" s="25"/>
      <c r="G338" s="25"/>
      <c r="H338" s="42" t="s">
        <v>44</v>
      </c>
      <c r="I338" s="85">
        <v>440000</v>
      </c>
      <c r="J338" s="86">
        <v>440000</v>
      </c>
      <c r="K338" s="110"/>
      <c r="L338" s="358"/>
    </row>
    <row r="339" spans="1:12" ht="13.5" customHeight="1">
      <c r="A339" s="151"/>
      <c r="B339" s="25"/>
      <c r="C339" s="25" t="s">
        <v>292</v>
      </c>
      <c r="D339" s="25"/>
      <c r="E339" s="25"/>
      <c r="F339" s="25"/>
      <c r="G339" s="25"/>
      <c r="H339" s="42" t="s">
        <v>44</v>
      </c>
      <c r="I339" s="85">
        <v>270000</v>
      </c>
      <c r="J339" s="86">
        <v>270000</v>
      </c>
      <c r="K339" s="101" t="s">
        <v>25</v>
      </c>
      <c r="L339" s="358" t="s">
        <v>293</v>
      </c>
    </row>
    <row r="340" spans="1:12" ht="13.5" customHeight="1">
      <c r="A340" s="151"/>
      <c r="B340" s="25"/>
      <c r="C340" s="25" t="s">
        <v>294</v>
      </c>
      <c r="D340" s="25"/>
      <c r="E340" s="25"/>
      <c r="F340" s="25"/>
      <c r="G340" s="25"/>
      <c r="H340" s="42" t="s">
        <v>44</v>
      </c>
      <c r="I340" s="85">
        <v>440000</v>
      </c>
      <c r="J340" s="86">
        <v>440000</v>
      </c>
      <c r="K340" s="110"/>
      <c r="L340" s="358"/>
    </row>
    <row r="341" spans="1:12" ht="13.5" customHeight="1">
      <c r="A341" s="151"/>
      <c r="B341" s="25"/>
      <c r="C341" s="25"/>
      <c r="D341" s="25"/>
      <c r="E341" s="25"/>
      <c r="F341" s="25"/>
      <c r="G341" s="25"/>
      <c r="H341" s="42"/>
      <c r="I341" s="85"/>
      <c r="J341" s="86"/>
      <c r="K341" s="110"/>
      <c r="L341" s="89"/>
    </row>
    <row r="342" spans="1:12" ht="13.5" customHeight="1">
      <c r="A342" s="151"/>
      <c r="B342" s="25"/>
      <c r="C342" s="25"/>
      <c r="D342" s="25"/>
      <c r="E342" s="25"/>
      <c r="F342" s="25"/>
      <c r="G342" s="25"/>
      <c r="H342" s="42"/>
      <c r="I342" s="85"/>
      <c r="J342" s="86"/>
      <c r="K342" s="110"/>
      <c r="L342" s="89"/>
    </row>
    <row r="343" spans="1:12" ht="22.5" customHeight="1">
      <c r="A343" s="79">
        <v>10</v>
      </c>
      <c r="B343" s="25"/>
      <c r="C343" s="347" t="s">
        <v>295</v>
      </c>
      <c r="D343" s="347"/>
      <c r="E343" s="347"/>
      <c r="F343" s="347"/>
      <c r="G343" s="348"/>
      <c r="H343" s="42"/>
      <c r="I343" s="76"/>
      <c r="J343" s="86"/>
      <c r="K343" s="94"/>
      <c r="L343" s="95"/>
    </row>
    <row r="344" spans="1:12" ht="13.5" customHeight="1">
      <c r="A344" s="54"/>
      <c r="B344" s="25"/>
      <c r="C344" s="41" t="s">
        <v>296</v>
      </c>
      <c r="D344" s="25"/>
      <c r="E344" s="25"/>
      <c r="F344" s="25"/>
      <c r="G344" s="25"/>
      <c r="H344" s="42"/>
      <c r="I344" s="76"/>
      <c r="J344" s="86"/>
      <c r="K344" s="94"/>
      <c r="L344" s="95"/>
    </row>
    <row r="345" spans="1:12" ht="13.5" customHeight="1">
      <c r="A345" s="54"/>
      <c r="B345" s="25"/>
      <c r="C345" s="164"/>
      <c r="D345" s="164"/>
      <c r="E345" s="25" t="s">
        <v>33</v>
      </c>
      <c r="F345" s="25"/>
      <c r="G345" s="25" t="s">
        <v>297</v>
      </c>
      <c r="H345" s="42" t="s">
        <v>44</v>
      </c>
      <c r="I345" s="85">
        <v>75000</v>
      </c>
      <c r="J345" s="86">
        <v>50000</v>
      </c>
      <c r="K345" s="357" t="s">
        <v>298</v>
      </c>
      <c r="L345" s="326"/>
    </row>
    <row r="346" spans="1:12" ht="13.5" customHeight="1">
      <c r="A346" s="54"/>
      <c r="B346" s="25"/>
      <c r="C346" s="164"/>
      <c r="D346" s="164"/>
      <c r="E346" s="25" t="s">
        <v>36</v>
      </c>
      <c r="F346" s="25"/>
      <c r="G346" s="25" t="s">
        <v>299</v>
      </c>
      <c r="H346" s="42" t="s">
        <v>44</v>
      </c>
      <c r="I346" s="85">
        <v>40000</v>
      </c>
      <c r="J346" s="86">
        <v>35000</v>
      </c>
      <c r="K346" s="357"/>
      <c r="L346" s="326"/>
    </row>
    <row r="347" spans="1:12" ht="25.5" customHeight="1">
      <c r="A347" s="54"/>
      <c r="B347" s="25"/>
      <c r="C347" s="25"/>
      <c r="D347" s="25"/>
      <c r="E347" s="25"/>
      <c r="F347" s="25"/>
      <c r="G347" s="25"/>
      <c r="H347" s="42"/>
      <c r="I347" s="76"/>
      <c r="J347" s="42"/>
      <c r="K347" s="357"/>
      <c r="L347" s="326"/>
    </row>
    <row r="348" spans="1:12" ht="13.5" customHeight="1">
      <c r="A348" s="54"/>
      <c r="B348" s="25"/>
      <c r="C348" s="41" t="s">
        <v>300</v>
      </c>
      <c r="D348" s="25"/>
      <c r="E348" s="25"/>
      <c r="F348" s="25"/>
      <c r="G348" s="25"/>
      <c r="H348" s="42"/>
      <c r="I348" s="76"/>
      <c r="J348" s="42"/>
      <c r="K348" s="357"/>
      <c r="L348" s="326"/>
    </row>
    <row r="349" spans="1:12" ht="13.5" customHeight="1">
      <c r="A349" s="54"/>
      <c r="B349" s="25"/>
      <c r="C349" s="41"/>
      <c r="D349" s="25"/>
      <c r="E349" s="25"/>
      <c r="F349" s="25"/>
      <c r="G349" s="25"/>
      <c r="H349" s="42"/>
      <c r="I349" s="76"/>
      <c r="J349" s="42"/>
      <c r="K349" s="165"/>
      <c r="L349" s="96"/>
    </row>
    <row r="350" spans="1:12" ht="13.5" customHeight="1">
      <c r="A350" s="54"/>
      <c r="B350" s="25"/>
      <c r="C350" s="41"/>
      <c r="D350" s="25"/>
      <c r="E350" s="41" t="s">
        <v>301</v>
      </c>
      <c r="F350" s="25"/>
      <c r="G350" s="25"/>
      <c r="H350" s="42"/>
      <c r="I350" s="76"/>
      <c r="J350" s="42"/>
      <c r="K350" s="165"/>
      <c r="L350" s="96"/>
    </row>
    <row r="351" spans="1:12" ht="13.5" customHeight="1">
      <c r="A351" s="54"/>
      <c r="B351" s="25"/>
      <c r="C351" s="41"/>
      <c r="D351" s="25"/>
      <c r="E351" s="25"/>
      <c r="F351" s="25" t="s">
        <v>302</v>
      </c>
      <c r="G351" s="25"/>
      <c r="H351" s="42" t="s">
        <v>80</v>
      </c>
      <c r="I351" s="166">
        <v>200000</v>
      </c>
      <c r="J351" s="167">
        <v>200000</v>
      </c>
      <c r="K351" s="138" t="s">
        <v>33</v>
      </c>
      <c r="L351" s="168" t="s">
        <v>303</v>
      </c>
    </row>
    <row r="352" spans="1:12" ht="13.5" customHeight="1">
      <c r="A352" s="54"/>
      <c r="B352" s="25"/>
      <c r="C352" s="41"/>
      <c r="D352" s="25"/>
      <c r="E352" s="25"/>
      <c r="F352" s="25" t="s">
        <v>304</v>
      </c>
      <c r="G352" s="25"/>
      <c r="H352" s="42" t="s">
        <v>80</v>
      </c>
      <c r="I352" s="166">
        <v>170000</v>
      </c>
      <c r="J352" s="167">
        <v>170000</v>
      </c>
      <c r="K352" s="165"/>
      <c r="L352" s="359" t="s">
        <v>305</v>
      </c>
    </row>
    <row r="353" spans="1:12" ht="13.5" customHeight="1">
      <c r="A353" s="54"/>
      <c r="B353" s="25"/>
      <c r="C353" s="41"/>
      <c r="D353" s="25"/>
      <c r="E353" s="25"/>
      <c r="F353" s="25" t="s">
        <v>306</v>
      </c>
      <c r="G353" s="25"/>
      <c r="H353" s="42" t="s">
        <v>307</v>
      </c>
      <c r="I353" s="166">
        <v>1200000</v>
      </c>
      <c r="J353" s="167">
        <v>1200000</v>
      </c>
      <c r="K353" s="94"/>
      <c r="L353" s="359"/>
    </row>
    <row r="354" spans="1:12" ht="22.5" customHeight="1">
      <c r="A354" s="54"/>
      <c r="B354" s="25"/>
      <c r="C354" s="41"/>
      <c r="D354" s="25"/>
      <c r="E354" s="25"/>
      <c r="F354" s="25" t="s">
        <v>308</v>
      </c>
      <c r="G354" s="25"/>
      <c r="H354" s="42" t="s">
        <v>80</v>
      </c>
      <c r="I354" s="166">
        <v>370000</v>
      </c>
      <c r="J354" s="167">
        <v>370000</v>
      </c>
      <c r="K354" s="46"/>
      <c r="L354" s="359"/>
    </row>
    <row r="355" spans="1:12" ht="13.5" customHeight="1">
      <c r="A355" s="54"/>
      <c r="B355" s="25"/>
      <c r="C355" s="41"/>
      <c r="D355" s="25"/>
      <c r="E355" s="25"/>
      <c r="F355" s="25" t="s">
        <v>309</v>
      </c>
      <c r="G355" s="25"/>
      <c r="H355" s="42" t="s">
        <v>80</v>
      </c>
      <c r="I355" s="166">
        <v>540000</v>
      </c>
      <c r="J355" s="167">
        <v>540000</v>
      </c>
      <c r="K355" s="94"/>
      <c r="L355" s="71"/>
    </row>
    <row r="356" spans="1:12" ht="13.5" customHeight="1">
      <c r="A356" s="54"/>
      <c r="B356" s="25"/>
      <c r="C356" s="41"/>
      <c r="D356" s="25"/>
      <c r="E356" s="25"/>
      <c r="F356" s="25" t="s">
        <v>310</v>
      </c>
      <c r="G356" s="25"/>
      <c r="H356" s="42" t="s">
        <v>80</v>
      </c>
      <c r="I356" s="166">
        <v>2080000</v>
      </c>
      <c r="J356" s="167">
        <v>2080000</v>
      </c>
      <c r="K356" s="94"/>
      <c r="L356" s="169"/>
    </row>
    <row r="357" spans="1:12" ht="0.75" customHeight="1">
      <c r="A357" s="54"/>
      <c r="B357" s="25"/>
      <c r="C357" s="41"/>
      <c r="D357" s="25"/>
      <c r="E357" s="25"/>
      <c r="F357" s="25"/>
      <c r="G357" s="25"/>
      <c r="H357" s="42"/>
      <c r="I357" s="76"/>
      <c r="J357" s="42"/>
      <c r="K357" s="94"/>
      <c r="L357" s="169"/>
    </row>
    <row r="358" spans="1:12" ht="13.5" hidden="1" customHeight="1">
      <c r="A358" s="54"/>
      <c r="B358" s="25"/>
      <c r="C358" s="41"/>
      <c r="D358" s="25"/>
      <c r="E358" s="41"/>
      <c r="F358" s="25"/>
      <c r="G358" s="25"/>
      <c r="H358" s="42"/>
      <c r="I358" s="76"/>
      <c r="J358" s="42"/>
      <c r="K358" s="94"/>
      <c r="L358" s="169"/>
    </row>
    <row r="359" spans="1:12" ht="13.5" customHeight="1">
      <c r="A359" s="54"/>
      <c r="B359" s="25"/>
      <c r="C359" s="41"/>
      <c r="D359" s="25"/>
      <c r="E359" s="41" t="s">
        <v>311</v>
      </c>
      <c r="F359" s="25"/>
      <c r="G359" s="25"/>
      <c r="H359" s="42"/>
      <c r="I359" s="76"/>
      <c r="J359" s="42"/>
      <c r="K359" s="94"/>
      <c r="L359" s="170"/>
    </row>
    <row r="360" spans="1:12" ht="13.5" customHeight="1">
      <c r="A360" s="54"/>
      <c r="B360" s="25"/>
      <c r="C360" s="41"/>
      <c r="D360" s="25"/>
      <c r="E360" s="25"/>
      <c r="F360" s="25" t="s">
        <v>302</v>
      </c>
      <c r="G360" s="25"/>
      <c r="H360" s="42" t="s">
        <v>312</v>
      </c>
      <c r="I360" s="166">
        <v>130000</v>
      </c>
      <c r="J360" s="167">
        <v>130000</v>
      </c>
      <c r="K360" s="138" t="s">
        <v>36</v>
      </c>
      <c r="L360" s="107" t="s">
        <v>313</v>
      </c>
    </row>
    <row r="361" spans="1:12" ht="13.5" customHeight="1">
      <c r="A361" s="54"/>
      <c r="B361" s="25"/>
      <c r="C361" s="41"/>
      <c r="D361" s="25"/>
      <c r="E361" s="25"/>
      <c r="F361" s="25" t="s">
        <v>304</v>
      </c>
      <c r="G361" s="25"/>
      <c r="H361" s="42" t="s">
        <v>312</v>
      </c>
      <c r="I361" s="166">
        <v>100000</v>
      </c>
      <c r="J361" s="167">
        <v>100000</v>
      </c>
      <c r="K361" s="46"/>
      <c r="L361" s="71"/>
    </row>
    <row r="362" spans="1:12" ht="13.5" customHeight="1">
      <c r="A362" s="54"/>
      <c r="B362" s="25"/>
      <c r="C362" s="41"/>
      <c r="D362" s="25"/>
      <c r="E362" s="25"/>
      <c r="F362" s="25" t="s">
        <v>306</v>
      </c>
      <c r="G362" s="25"/>
      <c r="H362" s="42" t="s">
        <v>307</v>
      </c>
      <c r="I362" s="166">
        <v>800000</v>
      </c>
      <c r="J362" s="167">
        <v>800000</v>
      </c>
      <c r="K362" s="94"/>
      <c r="L362" s="326"/>
    </row>
    <row r="363" spans="1:12" ht="13.5" customHeight="1">
      <c r="A363" s="54"/>
      <c r="B363" s="25"/>
      <c r="C363" s="41"/>
      <c r="D363" s="25"/>
      <c r="E363" s="25"/>
      <c r="F363" s="25" t="s">
        <v>308</v>
      </c>
      <c r="G363" s="25"/>
      <c r="H363" s="42" t="s">
        <v>80</v>
      </c>
      <c r="I363" s="166">
        <v>230000</v>
      </c>
      <c r="J363" s="167">
        <v>230000</v>
      </c>
      <c r="K363" s="94"/>
      <c r="L363" s="326"/>
    </row>
    <row r="364" spans="1:12" ht="13.5" customHeight="1">
      <c r="A364" s="54"/>
      <c r="B364" s="25"/>
      <c r="C364" s="41"/>
      <c r="D364" s="25"/>
      <c r="E364" s="25"/>
      <c r="F364" s="25" t="s">
        <v>309</v>
      </c>
      <c r="G364" s="25"/>
      <c r="H364" s="42" t="s">
        <v>80</v>
      </c>
      <c r="I364" s="166">
        <v>330000</v>
      </c>
      <c r="J364" s="167">
        <v>330000</v>
      </c>
      <c r="K364" s="94"/>
      <c r="L364" s="326"/>
    </row>
    <row r="365" spans="1:12" ht="13.5" customHeight="1">
      <c r="A365" s="54"/>
      <c r="B365" s="25"/>
      <c r="C365" s="41"/>
      <c r="D365" s="25"/>
      <c r="E365" s="25"/>
      <c r="F365" s="25" t="s">
        <v>310</v>
      </c>
      <c r="G365" s="25"/>
      <c r="H365" s="42" t="s">
        <v>80</v>
      </c>
      <c r="I365" s="166">
        <v>1320000</v>
      </c>
      <c r="J365" s="167">
        <v>1320000</v>
      </c>
      <c r="K365" s="94"/>
      <c r="L365" s="326"/>
    </row>
    <row r="366" spans="1:12" ht="9" customHeight="1">
      <c r="A366" s="54"/>
      <c r="B366" s="25"/>
      <c r="C366" s="41"/>
      <c r="D366" s="25"/>
      <c r="E366" s="25"/>
      <c r="F366" s="25"/>
      <c r="G366" s="25"/>
      <c r="H366" s="42"/>
      <c r="I366" s="76"/>
      <c r="J366" s="42"/>
      <c r="K366" s="94"/>
      <c r="L366" s="93"/>
    </row>
    <row r="367" spans="1:12" ht="13.5" customHeight="1">
      <c r="A367" s="54"/>
      <c r="B367" s="25"/>
      <c r="C367" s="41"/>
      <c r="D367" s="25"/>
      <c r="E367" s="41" t="s">
        <v>314</v>
      </c>
      <c r="F367" s="25"/>
      <c r="G367" s="25"/>
      <c r="H367" s="42"/>
      <c r="I367" s="76"/>
      <c r="J367" s="42"/>
      <c r="K367" s="139" t="s">
        <v>40</v>
      </c>
      <c r="L367" s="168" t="s">
        <v>315</v>
      </c>
    </row>
    <row r="368" spans="1:12" ht="13.5" customHeight="1">
      <c r="A368" s="54"/>
      <c r="B368" s="25"/>
      <c r="C368" s="41"/>
      <c r="D368" s="25"/>
      <c r="E368" s="25"/>
      <c r="F368" s="25" t="s">
        <v>302</v>
      </c>
      <c r="G368" s="25"/>
      <c r="H368" s="42" t="s">
        <v>312</v>
      </c>
      <c r="I368" s="166">
        <v>100000</v>
      </c>
      <c r="J368" s="167">
        <v>100000</v>
      </c>
      <c r="K368" s="94"/>
      <c r="L368" s="326" t="s">
        <v>316</v>
      </c>
    </row>
    <row r="369" spans="1:12" ht="13.5" customHeight="1">
      <c r="A369" s="54"/>
      <c r="B369" s="25"/>
      <c r="C369" s="41"/>
      <c r="D369" s="25"/>
      <c r="E369" s="25"/>
      <c r="F369" s="25" t="s">
        <v>304</v>
      </c>
      <c r="G369" s="25"/>
      <c r="H369" s="42" t="s">
        <v>312</v>
      </c>
      <c r="I369" s="166">
        <v>75000</v>
      </c>
      <c r="J369" s="167">
        <v>75000</v>
      </c>
      <c r="K369" s="94"/>
      <c r="L369" s="326"/>
    </row>
    <row r="370" spans="1:12" ht="13.5" customHeight="1">
      <c r="A370" s="54"/>
      <c r="B370" s="25"/>
      <c r="C370" s="41"/>
      <c r="D370" s="25"/>
      <c r="E370" s="25"/>
      <c r="F370" s="25" t="s">
        <v>306</v>
      </c>
      <c r="G370" s="25"/>
      <c r="H370" s="42" t="s">
        <v>307</v>
      </c>
      <c r="I370" s="166">
        <v>650000</v>
      </c>
      <c r="J370" s="167">
        <v>650000</v>
      </c>
      <c r="K370" s="94"/>
      <c r="L370" s="326"/>
    </row>
    <row r="371" spans="1:12" ht="13.5" customHeight="1">
      <c r="A371" s="54"/>
      <c r="B371" s="25"/>
      <c r="C371" s="41"/>
      <c r="D371" s="25"/>
      <c r="E371" s="25"/>
      <c r="F371" s="25" t="s">
        <v>308</v>
      </c>
      <c r="G371" s="25"/>
      <c r="H371" s="42" t="s">
        <v>80</v>
      </c>
      <c r="I371" s="166">
        <v>175000</v>
      </c>
      <c r="J371" s="167">
        <v>175000</v>
      </c>
      <c r="K371" s="94"/>
      <c r="L371" s="326"/>
    </row>
    <row r="372" spans="1:12" ht="13.5" customHeight="1">
      <c r="A372" s="54"/>
      <c r="B372" s="25"/>
      <c r="C372" s="41"/>
      <c r="D372" s="25"/>
      <c r="E372" s="25"/>
      <c r="F372" s="25" t="s">
        <v>309</v>
      </c>
      <c r="G372" s="25"/>
      <c r="H372" s="42" t="s">
        <v>80</v>
      </c>
      <c r="I372" s="166">
        <v>250000</v>
      </c>
      <c r="J372" s="167">
        <v>250000</v>
      </c>
      <c r="K372" s="94"/>
      <c r="L372" s="326"/>
    </row>
    <row r="373" spans="1:12" ht="13.5" customHeight="1">
      <c r="A373" s="231"/>
      <c r="B373" s="30"/>
      <c r="C373" s="226"/>
      <c r="D373" s="30"/>
      <c r="E373" s="30"/>
      <c r="F373" s="30" t="s">
        <v>310</v>
      </c>
      <c r="G373" s="30"/>
      <c r="H373" s="32" t="s">
        <v>80</v>
      </c>
      <c r="I373" s="265">
        <v>1050000</v>
      </c>
      <c r="J373" s="266">
        <v>1050000</v>
      </c>
      <c r="K373" s="352" t="s">
        <v>317</v>
      </c>
      <c r="L373" s="353"/>
    </row>
    <row r="374" spans="1:12" ht="13.5" customHeight="1">
      <c r="A374" s="252"/>
      <c r="B374" s="36"/>
      <c r="C374" s="228"/>
      <c r="D374" s="36"/>
      <c r="E374" s="36"/>
      <c r="F374" s="36"/>
      <c r="G374" s="36"/>
      <c r="H374" s="283"/>
      <c r="I374" s="260"/>
      <c r="J374" s="283"/>
      <c r="K374" s="354"/>
      <c r="L374" s="355"/>
    </row>
    <row r="375" spans="1:12" ht="13.5" customHeight="1">
      <c r="A375" s="54"/>
      <c r="B375" s="25"/>
      <c r="C375" s="41"/>
      <c r="D375" s="25"/>
      <c r="E375" s="41" t="s">
        <v>318</v>
      </c>
      <c r="F375" s="25"/>
      <c r="G375" s="25"/>
      <c r="H375" s="42"/>
      <c r="I375" s="76"/>
      <c r="J375" s="42"/>
      <c r="K375" s="136" t="s">
        <v>319</v>
      </c>
      <c r="L375" s="326" t="s">
        <v>320</v>
      </c>
    </row>
    <row r="376" spans="1:12" ht="13.5" customHeight="1">
      <c r="A376" s="54"/>
      <c r="B376" s="25"/>
      <c r="C376" s="41"/>
      <c r="D376" s="25"/>
      <c r="E376" s="25"/>
      <c r="F376" s="25" t="s">
        <v>302</v>
      </c>
      <c r="G376" s="25"/>
      <c r="H376" s="42" t="s">
        <v>312</v>
      </c>
      <c r="I376" s="166">
        <v>75000</v>
      </c>
      <c r="J376" s="167">
        <v>75000</v>
      </c>
      <c r="K376" s="94"/>
      <c r="L376" s="326"/>
    </row>
    <row r="377" spans="1:12" ht="13.5" customHeight="1">
      <c r="A377" s="54"/>
      <c r="B377" s="25"/>
      <c r="C377" s="41"/>
      <c r="D377" s="25"/>
      <c r="E377" s="25"/>
      <c r="F377" s="25" t="s">
        <v>304</v>
      </c>
      <c r="G377" s="25"/>
      <c r="H377" s="42" t="s">
        <v>312</v>
      </c>
      <c r="I377" s="166">
        <v>50000</v>
      </c>
      <c r="J377" s="167">
        <v>50000</v>
      </c>
      <c r="K377" s="94"/>
      <c r="L377" s="326"/>
    </row>
    <row r="378" spans="1:12" ht="13.5" customHeight="1">
      <c r="A378" s="54"/>
      <c r="B378" s="25"/>
      <c r="C378" s="41"/>
      <c r="D378" s="25"/>
      <c r="E378" s="25"/>
      <c r="F378" s="25" t="s">
        <v>306</v>
      </c>
      <c r="G378" s="25"/>
      <c r="H378" s="42" t="s">
        <v>307</v>
      </c>
      <c r="I378" s="166">
        <v>500000</v>
      </c>
      <c r="J378" s="167">
        <v>500000</v>
      </c>
      <c r="K378" s="94"/>
      <c r="L378" s="95"/>
    </row>
    <row r="379" spans="1:12" ht="12.75" customHeight="1">
      <c r="A379" s="54"/>
      <c r="B379" s="24"/>
      <c r="C379" s="41"/>
      <c r="D379" s="25"/>
      <c r="E379" s="25"/>
      <c r="F379" s="26" t="s">
        <v>308</v>
      </c>
      <c r="G379" s="43"/>
      <c r="H379" s="42" t="s">
        <v>80</v>
      </c>
      <c r="I379" s="166">
        <v>125000</v>
      </c>
      <c r="J379" s="167">
        <v>125000</v>
      </c>
      <c r="K379" s="171" t="s">
        <v>321</v>
      </c>
      <c r="L379" s="353" t="s">
        <v>322</v>
      </c>
    </row>
    <row r="380" spans="1:12" ht="13.5" customHeight="1">
      <c r="A380" s="54"/>
      <c r="B380" s="24"/>
      <c r="C380" s="41"/>
      <c r="D380" s="25"/>
      <c r="E380" s="25"/>
      <c r="F380" s="26" t="s">
        <v>309</v>
      </c>
      <c r="G380" s="43"/>
      <c r="H380" s="42" t="s">
        <v>80</v>
      </c>
      <c r="I380" s="166">
        <v>175000</v>
      </c>
      <c r="J380" s="167">
        <v>175000</v>
      </c>
      <c r="K380" s="172"/>
      <c r="L380" s="356"/>
    </row>
    <row r="381" spans="1:12" ht="13.5" customHeight="1">
      <c r="A381" s="54"/>
      <c r="B381" s="25"/>
      <c r="C381" s="164"/>
      <c r="D381" s="164"/>
      <c r="E381" s="25"/>
      <c r="F381" s="25" t="s">
        <v>310</v>
      </c>
      <c r="G381" s="25"/>
      <c r="H381" s="42" t="s">
        <v>80</v>
      </c>
      <c r="I381" s="166">
        <v>750000</v>
      </c>
      <c r="J381" s="167">
        <v>750000</v>
      </c>
      <c r="K381" s="173"/>
      <c r="L381" s="355"/>
    </row>
    <row r="382" spans="1:12" ht="13.5" customHeight="1">
      <c r="A382" s="54"/>
      <c r="B382" s="25"/>
      <c r="C382" s="164"/>
      <c r="D382" s="164"/>
      <c r="E382" s="25"/>
      <c r="F382" s="25"/>
      <c r="G382" s="25"/>
      <c r="H382" s="42"/>
      <c r="I382" s="76"/>
      <c r="J382" s="42"/>
      <c r="K382" s="173"/>
      <c r="L382" s="95"/>
    </row>
    <row r="383" spans="1:12" ht="13.5" customHeight="1">
      <c r="A383" s="54"/>
      <c r="B383" s="25"/>
      <c r="C383" s="164"/>
      <c r="D383" s="164"/>
      <c r="E383" s="41" t="s">
        <v>323</v>
      </c>
      <c r="F383" s="25"/>
      <c r="G383" s="25"/>
      <c r="H383" s="42"/>
      <c r="I383" s="76"/>
      <c r="J383" s="42"/>
      <c r="K383" s="94"/>
      <c r="L383" s="95"/>
    </row>
    <row r="384" spans="1:12" ht="13.5" customHeight="1">
      <c r="A384" s="54"/>
      <c r="B384" s="25"/>
      <c r="C384" s="164"/>
      <c r="D384" s="164"/>
      <c r="E384" s="25"/>
      <c r="F384" s="25" t="s">
        <v>302</v>
      </c>
      <c r="G384" s="25"/>
      <c r="H384" s="42" t="s">
        <v>312</v>
      </c>
      <c r="I384" s="166">
        <v>60000</v>
      </c>
      <c r="J384" s="167">
        <v>60000</v>
      </c>
      <c r="K384" s="94"/>
      <c r="L384" s="95"/>
    </row>
    <row r="385" spans="1:12" ht="13.5" customHeight="1">
      <c r="A385" s="54"/>
      <c r="B385" s="25"/>
      <c r="C385" s="164"/>
      <c r="D385" s="164"/>
      <c r="E385" s="25"/>
      <c r="F385" s="25" t="s">
        <v>304</v>
      </c>
      <c r="G385" s="25"/>
      <c r="H385" s="42" t="s">
        <v>312</v>
      </c>
      <c r="I385" s="166">
        <v>45000</v>
      </c>
      <c r="J385" s="167">
        <v>45000</v>
      </c>
      <c r="K385" s="94"/>
      <c r="L385" s="95"/>
    </row>
    <row r="386" spans="1:12" ht="13.5" customHeight="1">
      <c r="A386" s="54"/>
      <c r="B386" s="25"/>
      <c r="C386" s="164"/>
      <c r="D386" s="164"/>
      <c r="E386" s="25"/>
      <c r="F386" s="25" t="s">
        <v>306</v>
      </c>
      <c r="G386" s="25"/>
      <c r="H386" s="42" t="s">
        <v>307</v>
      </c>
      <c r="I386" s="166">
        <v>250000</v>
      </c>
      <c r="J386" s="167">
        <v>250000</v>
      </c>
      <c r="K386" s="94"/>
      <c r="L386" s="95"/>
    </row>
    <row r="387" spans="1:12" ht="13.5" customHeight="1">
      <c r="A387" s="54"/>
      <c r="B387" s="25"/>
      <c r="C387" s="164"/>
      <c r="D387" s="164"/>
      <c r="E387" s="25"/>
      <c r="F387" s="25" t="s">
        <v>308</v>
      </c>
      <c r="G387" s="25"/>
      <c r="H387" s="42" t="s">
        <v>80</v>
      </c>
      <c r="I387" s="166">
        <v>105000</v>
      </c>
      <c r="J387" s="167">
        <v>105000</v>
      </c>
      <c r="K387" s="94"/>
      <c r="L387" s="95"/>
    </row>
    <row r="388" spans="1:12" ht="13.5" customHeight="1">
      <c r="A388" s="54"/>
      <c r="B388" s="25"/>
      <c r="C388" s="164"/>
      <c r="D388" s="164"/>
      <c r="E388" s="25"/>
      <c r="F388" s="25" t="s">
        <v>309</v>
      </c>
      <c r="G388" s="25"/>
      <c r="H388" s="42" t="s">
        <v>80</v>
      </c>
      <c r="I388" s="166">
        <v>150000</v>
      </c>
      <c r="J388" s="167">
        <v>150000</v>
      </c>
      <c r="K388" s="94"/>
      <c r="L388" s="95"/>
    </row>
    <row r="389" spans="1:12" ht="13.5" customHeight="1">
      <c r="A389" s="54"/>
      <c r="B389" s="25"/>
      <c r="C389" s="25"/>
      <c r="D389" s="25"/>
      <c r="E389" s="25"/>
      <c r="F389" s="25" t="s">
        <v>310</v>
      </c>
      <c r="G389" s="25"/>
      <c r="H389" s="42" t="s">
        <v>80</v>
      </c>
      <c r="I389" s="166">
        <v>685000</v>
      </c>
      <c r="J389" s="167">
        <v>685000</v>
      </c>
      <c r="K389" s="174"/>
      <c r="L389" s="95"/>
    </row>
    <row r="390" spans="1:12" ht="13.5" customHeight="1">
      <c r="A390" s="54"/>
      <c r="B390" s="25"/>
      <c r="C390" s="25"/>
      <c r="D390" s="25"/>
      <c r="E390" s="25"/>
      <c r="F390" s="25"/>
      <c r="G390" s="25"/>
      <c r="H390" s="42"/>
      <c r="I390" s="76"/>
      <c r="J390" s="175"/>
      <c r="K390" s="138"/>
      <c r="L390" s="95"/>
    </row>
    <row r="391" spans="1:12" ht="13.5" customHeight="1">
      <c r="A391" s="60">
        <v>11</v>
      </c>
      <c r="B391" s="25"/>
      <c r="C391" s="41" t="s">
        <v>324</v>
      </c>
      <c r="D391" s="25"/>
      <c r="E391" s="25"/>
      <c r="F391" s="25"/>
      <c r="G391" s="25"/>
      <c r="H391" s="42"/>
      <c r="I391" s="76"/>
      <c r="J391" s="175"/>
      <c r="K391" s="87"/>
      <c r="L391" s="88"/>
    </row>
    <row r="392" spans="1:12" ht="13.5" customHeight="1">
      <c r="A392" s="54"/>
      <c r="B392" s="25"/>
      <c r="C392" s="25"/>
      <c r="D392" s="25"/>
      <c r="E392" s="25"/>
      <c r="F392" s="25"/>
      <c r="G392" s="25"/>
      <c r="H392" s="42"/>
      <c r="I392" s="76"/>
      <c r="J392" s="86"/>
      <c r="K392" s="87"/>
      <c r="L392" s="88"/>
    </row>
    <row r="393" spans="1:12" ht="13.5" customHeight="1">
      <c r="A393" s="54"/>
      <c r="B393" s="25"/>
      <c r="C393" s="25" t="s">
        <v>325</v>
      </c>
      <c r="D393" s="25"/>
      <c r="E393" s="41"/>
      <c r="F393" s="25"/>
      <c r="G393" s="25"/>
      <c r="H393" s="42" t="s">
        <v>80</v>
      </c>
      <c r="I393" s="166">
        <v>75000</v>
      </c>
      <c r="J393" s="167">
        <v>75000</v>
      </c>
      <c r="K393" s="357" t="s">
        <v>326</v>
      </c>
      <c r="L393" s="326"/>
    </row>
    <row r="394" spans="1:12" ht="13.5" customHeight="1">
      <c r="A394" s="54"/>
      <c r="B394" s="25"/>
      <c r="C394" s="25" t="s">
        <v>327</v>
      </c>
      <c r="D394" s="25"/>
      <c r="E394" s="41"/>
      <c r="F394" s="25"/>
      <c r="G394" s="25"/>
      <c r="H394" s="42" t="s">
        <v>80</v>
      </c>
      <c r="I394" s="166">
        <v>40000</v>
      </c>
      <c r="J394" s="167">
        <v>40000</v>
      </c>
      <c r="K394" s="357"/>
      <c r="L394" s="326"/>
    </row>
    <row r="395" spans="1:12" ht="13.5" customHeight="1">
      <c r="A395" s="54"/>
      <c r="B395" s="25"/>
      <c r="C395" s="25" t="s">
        <v>328</v>
      </c>
      <c r="D395" s="25"/>
      <c r="E395" s="41"/>
      <c r="F395" s="25"/>
      <c r="G395" s="25"/>
      <c r="H395" s="42" t="s">
        <v>80</v>
      </c>
      <c r="I395" s="166">
        <v>46000</v>
      </c>
      <c r="J395" s="167">
        <v>46000</v>
      </c>
      <c r="K395" s="357"/>
      <c r="L395" s="326"/>
    </row>
    <row r="396" spans="1:12" ht="13.5" customHeight="1">
      <c r="A396" s="54"/>
      <c r="B396" s="25"/>
      <c r="C396" s="25" t="s">
        <v>329</v>
      </c>
      <c r="D396" s="25"/>
      <c r="E396" s="41"/>
      <c r="F396" s="25"/>
      <c r="G396" s="25"/>
      <c r="H396" s="42" t="s">
        <v>80</v>
      </c>
      <c r="I396" s="166"/>
      <c r="J396" s="167">
        <v>45000</v>
      </c>
      <c r="K396" s="92"/>
      <c r="L396" s="93"/>
    </row>
    <row r="397" spans="1:12" ht="18.75" customHeight="1">
      <c r="A397" s="54"/>
      <c r="B397" s="25"/>
      <c r="C397" s="25"/>
      <c r="D397" s="25"/>
      <c r="E397" s="41"/>
      <c r="F397" s="25"/>
      <c r="G397" s="25"/>
      <c r="H397" s="42"/>
      <c r="I397" s="76"/>
      <c r="J397" s="86"/>
      <c r="K397" s="92"/>
      <c r="L397" s="93"/>
    </row>
    <row r="398" spans="1:12" ht="13.5" customHeight="1">
      <c r="A398" s="60">
        <v>12</v>
      </c>
      <c r="B398" s="25"/>
      <c r="C398" s="41" t="s">
        <v>330</v>
      </c>
      <c r="D398" s="25"/>
      <c r="E398" s="25"/>
      <c r="F398" s="25"/>
      <c r="G398" s="25"/>
      <c r="H398" s="42"/>
      <c r="I398" s="76"/>
      <c r="J398" s="86"/>
      <c r="K398" s="94"/>
      <c r="L398" s="95"/>
    </row>
    <row r="399" spans="1:12" ht="13.5" customHeight="1">
      <c r="A399" s="54"/>
      <c r="B399" s="25"/>
      <c r="C399" s="25" t="s">
        <v>331</v>
      </c>
      <c r="D399" s="25"/>
      <c r="E399" s="25"/>
      <c r="F399" s="25"/>
      <c r="G399" s="25"/>
      <c r="H399" s="131" t="s">
        <v>332</v>
      </c>
      <c r="I399" s="176">
        <v>70000</v>
      </c>
      <c r="J399" s="177">
        <v>80000</v>
      </c>
      <c r="K399" s="94"/>
      <c r="L399" s="95"/>
    </row>
    <row r="400" spans="1:12" ht="13.5" customHeight="1">
      <c r="A400" s="54"/>
      <c r="B400" s="25"/>
      <c r="C400" s="25" t="s">
        <v>333</v>
      </c>
      <c r="D400" s="25"/>
      <c r="E400" s="25"/>
      <c r="F400" s="25"/>
      <c r="G400" s="25"/>
      <c r="H400" s="42" t="s">
        <v>334</v>
      </c>
      <c r="I400" s="166">
        <v>630000</v>
      </c>
      <c r="J400" s="167">
        <v>730000</v>
      </c>
      <c r="K400" s="357" t="s">
        <v>335</v>
      </c>
      <c r="L400" s="326"/>
    </row>
    <row r="401" spans="1:12" ht="13.5" customHeight="1">
      <c r="A401" s="54"/>
      <c r="B401" s="25"/>
      <c r="C401" s="25" t="s">
        <v>336</v>
      </c>
      <c r="D401" s="25"/>
      <c r="E401" s="25"/>
      <c r="F401" s="25"/>
      <c r="G401" s="25"/>
      <c r="H401" s="42" t="s">
        <v>334</v>
      </c>
      <c r="I401" s="166">
        <v>600000</v>
      </c>
      <c r="J401" s="167">
        <v>690000</v>
      </c>
      <c r="K401" s="357"/>
      <c r="L401" s="326"/>
    </row>
    <row r="402" spans="1:12" ht="13.5" customHeight="1">
      <c r="A402" s="54"/>
      <c r="B402" s="25"/>
      <c r="C402" s="25" t="s">
        <v>337</v>
      </c>
      <c r="D402" s="25"/>
      <c r="E402" s="25"/>
      <c r="F402" s="25"/>
      <c r="G402" s="25"/>
      <c r="H402" s="42" t="s">
        <v>334</v>
      </c>
      <c r="I402" s="166">
        <v>530000</v>
      </c>
      <c r="J402" s="167">
        <v>610000</v>
      </c>
      <c r="K402" s="357"/>
      <c r="L402" s="326"/>
    </row>
    <row r="403" spans="1:12" ht="13.5" customHeight="1">
      <c r="A403" s="54"/>
      <c r="B403" s="25"/>
      <c r="C403" s="25" t="s">
        <v>338</v>
      </c>
      <c r="D403" s="25"/>
      <c r="E403" s="25"/>
      <c r="F403" s="25"/>
      <c r="G403" s="25"/>
      <c r="H403" s="42" t="s">
        <v>334</v>
      </c>
      <c r="I403" s="166">
        <v>6250000</v>
      </c>
      <c r="J403" s="167">
        <v>7190000</v>
      </c>
      <c r="K403" s="357"/>
      <c r="L403" s="326"/>
    </row>
    <row r="404" spans="1:12" ht="13.5" customHeight="1">
      <c r="A404" s="54"/>
      <c r="B404" s="25"/>
      <c r="C404" s="25" t="s">
        <v>339</v>
      </c>
      <c r="D404" s="25"/>
      <c r="E404" s="25"/>
      <c r="F404" s="25"/>
      <c r="G404" s="25"/>
      <c r="H404" s="42" t="s">
        <v>334</v>
      </c>
      <c r="I404" s="166">
        <v>7500000</v>
      </c>
      <c r="J404" s="167">
        <v>8640000</v>
      </c>
      <c r="K404" s="357"/>
      <c r="L404" s="326"/>
    </row>
    <row r="405" spans="1:12" ht="13.5" customHeight="1">
      <c r="A405" s="54"/>
      <c r="B405" s="25"/>
      <c r="C405" s="25" t="s">
        <v>340</v>
      </c>
      <c r="D405" s="25"/>
      <c r="E405" s="25"/>
      <c r="F405" s="25"/>
      <c r="G405" s="25"/>
      <c r="H405" s="42" t="s">
        <v>334</v>
      </c>
      <c r="I405" s="166">
        <v>8820000</v>
      </c>
      <c r="J405" s="167">
        <v>10150000</v>
      </c>
      <c r="K405" s="357"/>
      <c r="L405" s="326"/>
    </row>
    <row r="406" spans="1:12" ht="13.5" customHeight="1">
      <c r="A406" s="54"/>
      <c r="B406" s="25"/>
      <c r="C406" s="25" t="s">
        <v>341</v>
      </c>
      <c r="D406" s="25"/>
      <c r="E406" s="25"/>
      <c r="F406" s="25"/>
      <c r="G406" s="25"/>
      <c r="H406" s="42" t="s">
        <v>334</v>
      </c>
      <c r="I406" s="166">
        <v>9360000</v>
      </c>
      <c r="J406" s="167">
        <v>10780000</v>
      </c>
      <c r="K406" s="94"/>
      <c r="L406" s="95"/>
    </row>
    <row r="407" spans="1:12" ht="13.5" customHeight="1">
      <c r="A407" s="54"/>
      <c r="B407" s="25"/>
      <c r="C407" s="25" t="s">
        <v>342</v>
      </c>
      <c r="D407" s="25"/>
      <c r="E407" s="25"/>
      <c r="F407" s="25"/>
      <c r="G407" s="25"/>
      <c r="H407" s="42" t="s">
        <v>334</v>
      </c>
      <c r="I407" s="166">
        <v>11520000</v>
      </c>
      <c r="J407" s="167">
        <v>13260000</v>
      </c>
      <c r="K407" s="94"/>
      <c r="L407" s="95"/>
    </row>
    <row r="408" spans="1:12" ht="13.5" customHeight="1">
      <c r="A408" s="54"/>
      <c r="B408" s="25"/>
      <c r="C408" s="25" t="s">
        <v>343</v>
      </c>
      <c r="D408" s="25"/>
      <c r="E408" s="25"/>
      <c r="F408" s="25"/>
      <c r="G408" s="25"/>
      <c r="H408" s="42" t="s">
        <v>334</v>
      </c>
      <c r="I408" s="166">
        <v>12860000</v>
      </c>
      <c r="J408" s="167">
        <v>14810000</v>
      </c>
      <c r="K408" s="94"/>
      <c r="L408" s="95"/>
    </row>
    <row r="409" spans="1:12" ht="13.5" customHeight="1">
      <c r="A409" s="54"/>
      <c r="B409" s="25"/>
      <c r="C409" s="25" t="s">
        <v>344</v>
      </c>
      <c r="D409" s="25"/>
      <c r="E409" s="25"/>
      <c r="F409" s="25"/>
      <c r="G409" s="25"/>
      <c r="H409" s="42" t="s">
        <v>334</v>
      </c>
      <c r="I409" s="166">
        <v>13770000</v>
      </c>
      <c r="J409" s="167">
        <v>15850000</v>
      </c>
      <c r="K409" s="94"/>
      <c r="L409" s="95"/>
    </row>
    <row r="410" spans="1:12" ht="13.5" customHeight="1">
      <c r="A410" s="54"/>
      <c r="B410" s="25"/>
      <c r="C410" s="25" t="s">
        <v>345</v>
      </c>
      <c r="D410" s="25"/>
      <c r="E410" s="25"/>
      <c r="F410" s="25"/>
      <c r="G410" s="25"/>
      <c r="H410" s="42" t="s">
        <v>334</v>
      </c>
      <c r="I410" s="166">
        <v>14580000</v>
      </c>
      <c r="J410" s="167">
        <v>16790000</v>
      </c>
      <c r="K410" s="94"/>
      <c r="L410" s="95"/>
    </row>
    <row r="411" spans="1:12" ht="13.5" customHeight="1">
      <c r="A411" s="54"/>
      <c r="B411" s="25"/>
      <c r="C411" s="25" t="s">
        <v>346</v>
      </c>
      <c r="D411" s="25"/>
      <c r="E411" s="25"/>
      <c r="F411" s="25"/>
      <c r="G411" s="25"/>
      <c r="H411" s="42" t="s">
        <v>334</v>
      </c>
      <c r="I411" s="166">
        <v>15430000</v>
      </c>
      <c r="J411" s="167">
        <v>17760000</v>
      </c>
      <c r="K411" s="94"/>
      <c r="L411" s="95"/>
    </row>
    <row r="412" spans="1:12" ht="13.5" customHeight="1">
      <c r="A412" s="54"/>
      <c r="B412" s="25"/>
      <c r="C412" s="25" t="s">
        <v>347</v>
      </c>
      <c r="D412" s="25"/>
      <c r="E412" s="25"/>
      <c r="F412" s="25"/>
      <c r="G412" s="25"/>
      <c r="H412" s="42" t="s">
        <v>334</v>
      </c>
      <c r="I412" s="166">
        <v>18200000</v>
      </c>
      <c r="J412" s="167">
        <v>20960000</v>
      </c>
      <c r="K412" s="94"/>
      <c r="L412" s="95"/>
    </row>
    <row r="413" spans="1:12">
      <c r="A413" s="54"/>
      <c r="B413" s="25"/>
      <c r="C413" s="25" t="s">
        <v>348</v>
      </c>
      <c r="D413" s="25"/>
      <c r="E413" s="25"/>
      <c r="F413" s="25"/>
      <c r="G413" s="25"/>
      <c r="H413" s="42" t="s">
        <v>334</v>
      </c>
      <c r="I413" s="166">
        <v>19940000</v>
      </c>
      <c r="J413" s="167">
        <v>22960000</v>
      </c>
      <c r="K413" s="94"/>
      <c r="L413" s="95"/>
    </row>
    <row r="414" spans="1:12" ht="15.75" customHeight="1">
      <c r="A414" s="54"/>
      <c r="B414" s="25"/>
      <c r="C414" s="25" t="s">
        <v>349</v>
      </c>
      <c r="D414" s="25"/>
      <c r="E414" s="25"/>
      <c r="F414" s="25"/>
      <c r="G414" s="25"/>
      <c r="H414" s="42" t="s">
        <v>334</v>
      </c>
      <c r="I414" s="166">
        <v>22250000</v>
      </c>
      <c r="J414" s="167">
        <v>25620000</v>
      </c>
      <c r="K414" s="94"/>
      <c r="L414" s="95"/>
    </row>
    <row r="415" spans="1:12">
      <c r="A415" s="54"/>
      <c r="B415" s="25"/>
      <c r="C415" s="25" t="s">
        <v>350</v>
      </c>
      <c r="D415" s="25"/>
      <c r="E415" s="25"/>
      <c r="F415" s="25"/>
      <c r="G415" s="25"/>
      <c r="H415" s="42" t="s">
        <v>334</v>
      </c>
      <c r="I415" s="166">
        <v>27590000</v>
      </c>
      <c r="J415" s="167">
        <v>31770000</v>
      </c>
      <c r="K415" s="94"/>
      <c r="L415" s="95"/>
    </row>
    <row r="416" spans="1:12" ht="21.75" customHeight="1">
      <c r="A416" s="231"/>
      <c r="B416" s="30"/>
      <c r="C416" s="30"/>
      <c r="D416" s="30"/>
      <c r="E416" s="30"/>
      <c r="F416" s="30"/>
      <c r="G416" s="30"/>
      <c r="H416" s="32"/>
      <c r="I416" s="33"/>
      <c r="J416" s="218"/>
      <c r="K416" s="250"/>
      <c r="L416" s="267"/>
    </row>
    <row r="417" spans="1:12" ht="16.5" customHeight="1">
      <c r="A417" s="227">
        <v>13</v>
      </c>
      <c r="B417" s="36"/>
      <c r="C417" s="228" t="s">
        <v>351</v>
      </c>
      <c r="D417" s="36"/>
      <c r="E417" s="36"/>
      <c r="F417" s="36"/>
      <c r="G417" s="36"/>
      <c r="H417" s="292" t="s">
        <v>332</v>
      </c>
      <c r="I417" s="293">
        <v>1500000</v>
      </c>
      <c r="J417" s="294">
        <v>1565000</v>
      </c>
      <c r="K417" s="328" t="s">
        <v>352</v>
      </c>
      <c r="L417" s="329"/>
    </row>
    <row r="418" spans="1:12" ht="27" customHeight="1">
      <c r="A418" s="60"/>
      <c r="B418" s="25"/>
      <c r="C418" s="41" t="s">
        <v>353</v>
      </c>
      <c r="D418" s="25"/>
      <c r="E418" s="25"/>
      <c r="F418" s="25"/>
      <c r="G418" s="25"/>
      <c r="H418" s="281"/>
      <c r="I418" s="76"/>
      <c r="J418" s="86"/>
      <c r="K418" s="330"/>
      <c r="L418" s="331"/>
    </row>
    <row r="419" spans="1:12" ht="16.5" customHeight="1">
      <c r="A419" s="60"/>
      <c r="B419" s="25"/>
      <c r="C419" s="41"/>
      <c r="D419" s="25"/>
      <c r="E419" s="25"/>
      <c r="F419" s="25"/>
      <c r="G419" s="25"/>
      <c r="H419" s="281"/>
      <c r="I419" s="76"/>
      <c r="J419" s="86"/>
      <c r="K419" s="261"/>
      <c r="L419" s="262"/>
    </row>
    <row r="420" spans="1:12" ht="16.5" customHeight="1">
      <c r="A420" s="60">
        <v>14</v>
      </c>
      <c r="B420" s="25"/>
      <c r="C420" s="41" t="s">
        <v>354</v>
      </c>
      <c r="D420" s="25"/>
      <c r="E420" s="25"/>
      <c r="F420" s="25"/>
      <c r="G420" s="25"/>
      <c r="H420" s="281"/>
      <c r="I420" s="76"/>
      <c r="J420" s="86"/>
      <c r="K420" s="94"/>
      <c r="L420" s="95"/>
    </row>
    <row r="421" spans="1:12" ht="16.5" customHeight="1">
      <c r="A421" s="60"/>
      <c r="B421" s="25"/>
      <c r="C421" s="25" t="s">
        <v>355</v>
      </c>
      <c r="D421" s="25"/>
      <c r="E421" s="25"/>
      <c r="F421" s="25"/>
      <c r="G421" s="25"/>
      <c r="H421" s="281" t="s">
        <v>356</v>
      </c>
      <c r="I421" s="85">
        <v>57000000</v>
      </c>
      <c r="J421" s="86">
        <v>57060000</v>
      </c>
      <c r="K421" s="344" t="s">
        <v>357</v>
      </c>
      <c r="L421" s="336"/>
    </row>
    <row r="422" spans="1:12" ht="21.75" customHeight="1">
      <c r="A422" s="60"/>
      <c r="B422" s="25"/>
      <c r="C422" s="25" t="s">
        <v>358</v>
      </c>
      <c r="D422" s="25"/>
      <c r="E422" s="25"/>
      <c r="F422" s="25"/>
      <c r="G422" s="25"/>
      <c r="H422" s="281" t="s">
        <v>226</v>
      </c>
      <c r="I422" s="85">
        <v>1430000</v>
      </c>
      <c r="J422" s="86">
        <v>1430000</v>
      </c>
      <c r="K422" s="344"/>
      <c r="L422" s="336"/>
    </row>
    <row r="423" spans="1:12" ht="16.5" customHeight="1">
      <c r="A423" s="60"/>
      <c r="B423" s="25"/>
      <c r="C423" s="25"/>
      <c r="D423" s="25"/>
      <c r="E423" s="25"/>
      <c r="F423" s="25"/>
      <c r="G423" s="25"/>
      <c r="H423" s="281"/>
      <c r="I423" s="85"/>
      <c r="J423" s="86"/>
      <c r="K423" s="278"/>
      <c r="L423" s="276"/>
    </row>
    <row r="424" spans="1:12" ht="16.5" customHeight="1">
      <c r="A424" s="60">
        <v>15</v>
      </c>
      <c r="B424" s="25"/>
      <c r="C424" s="41" t="s">
        <v>359</v>
      </c>
      <c r="D424" s="25"/>
      <c r="E424" s="25"/>
      <c r="F424" s="150"/>
      <c r="G424" s="25"/>
      <c r="H424" s="281"/>
      <c r="I424" s="85"/>
      <c r="J424" s="86"/>
      <c r="K424" s="46"/>
      <c r="L424" s="158"/>
    </row>
    <row r="425" spans="1:12" ht="16.5" customHeight="1">
      <c r="A425" s="60"/>
      <c r="B425" s="25"/>
      <c r="C425" s="25" t="s">
        <v>360</v>
      </c>
      <c r="D425" s="25"/>
      <c r="E425" s="25"/>
      <c r="F425" s="150"/>
      <c r="G425" s="25"/>
      <c r="H425" s="281" t="s">
        <v>334</v>
      </c>
      <c r="I425" s="85">
        <v>40000000</v>
      </c>
      <c r="J425" s="86">
        <v>40000000</v>
      </c>
      <c r="K425" s="345" t="s">
        <v>578</v>
      </c>
      <c r="L425" s="346"/>
    </row>
    <row r="426" spans="1:12" ht="19.5" customHeight="1">
      <c r="A426" s="60"/>
      <c r="B426" s="25"/>
      <c r="C426" s="25" t="s">
        <v>361</v>
      </c>
      <c r="D426" s="25"/>
      <c r="E426" s="25"/>
      <c r="F426" s="150"/>
      <c r="G426" s="25"/>
      <c r="H426" s="281" t="s">
        <v>334</v>
      </c>
      <c r="I426" s="85">
        <v>37470000</v>
      </c>
      <c r="J426" s="86">
        <v>37470000</v>
      </c>
      <c r="K426" s="345"/>
      <c r="L426" s="346"/>
    </row>
    <row r="427" spans="1:12" ht="16.5" customHeight="1">
      <c r="A427" s="54"/>
      <c r="B427" s="25"/>
      <c r="C427" s="25" t="s">
        <v>362</v>
      </c>
      <c r="D427" s="25"/>
      <c r="E427" s="25"/>
      <c r="F427" s="150"/>
      <c r="G427" s="25"/>
      <c r="H427" s="281" t="s">
        <v>334</v>
      </c>
      <c r="I427" s="85">
        <v>36670000</v>
      </c>
      <c r="J427" s="86">
        <v>36670000</v>
      </c>
      <c r="K427" s="345"/>
      <c r="L427" s="346"/>
    </row>
    <row r="428" spans="1:12">
      <c r="A428" s="54"/>
      <c r="B428" s="25"/>
      <c r="C428" s="25" t="s">
        <v>363</v>
      </c>
      <c r="D428" s="25"/>
      <c r="E428" s="25"/>
      <c r="F428" s="150"/>
      <c r="G428" s="25"/>
      <c r="H428" s="281"/>
      <c r="I428" s="85"/>
      <c r="J428" s="86"/>
      <c r="K428" s="134"/>
      <c r="L428" s="158"/>
    </row>
    <row r="429" spans="1:12" ht="16.5" customHeight="1">
      <c r="A429" s="54"/>
      <c r="B429" s="25"/>
      <c r="C429" s="25"/>
      <c r="D429" s="25"/>
      <c r="E429" s="25" t="s">
        <v>364</v>
      </c>
      <c r="F429" s="150"/>
      <c r="G429" s="25"/>
      <c r="H429" s="281" t="s">
        <v>334</v>
      </c>
      <c r="I429" s="85">
        <v>32470000</v>
      </c>
      <c r="J429" s="86">
        <v>32470000</v>
      </c>
      <c r="K429" s="134"/>
      <c r="L429" s="158"/>
    </row>
    <row r="430" spans="1:12" ht="16.5" customHeight="1">
      <c r="A430" s="54"/>
      <c r="B430" s="25"/>
      <c r="C430" s="25"/>
      <c r="D430" s="25"/>
      <c r="E430" s="25" t="s">
        <v>365</v>
      </c>
      <c r="F430" s="150"/>
      <c r="G430" s="25"/>
      <c r="H430" s="281" t="s">
        <v>334</v>
      </c>
      <c r="I430" s="85">
        <v>34690000</v>
      </c>
      <c r="J430" s="86">
        <v>34690000</v>
      </c>
      <c r="K430" s="94"/>
      <c r="L430" s="277"/>
    </row>
    <row r="431" spans="1:12" ht="16.5" customHeight="1">
      <c r="A431" s="54"/>
      <c r="B431" s="25"/>
      <c r="C431" s="25"/>
      <c r="D431" s="25"/>
      <c r="E431" s="25" t="s">
        <v>366</v>
      </c>
      <c r="F431" s="150"/>
      <c r="G431" s="25"/>
      <c r="H431" s="281" t="s">
        <v>334</v>
      </c>
      <c r="I431" s="85">
        <v>3360000</v>
      </c>
      <c r="J431" s="86">
        <v>3360000</v>
      </c>
      <c r="K431" s="94"/>
      <c r="L431" s="277"/>
    </row>
    <row r="432" spans="1:12" ht="16.5" customHeight="1">
      <c r="A432" s="54"/>
      <c r="B432" s="25"/>
      <c r="C432" s="25"/>
      <c r="D432" s="25"/>
      <c r="E432" s="25" t="s">
        <v>367</v>
      </c>
      <c r="F432" s="150"/>
      <c r="G432" s="25"/>
      <c r="H432" s="281" t="s">
        <v>334</v>
      </c>
      <c r="I432" s="85">
        <v>9750000</v>
      </c>
      <c r="J432" s="86">
        <v>9750000</v>
      </c>
      <c r="K432" s="94"/>
      <c r="L432" s="277"/>
    </row>
    <row r="433" spans="1:12" ht="16.5" customHeight="1">
      <c r="A433" s="54"/>
      <c r="B433" s="25"/>
      <c r="C433" s="25"/>
      <c r="D433" s="25"/>
      <c r="E433" s="25" t="s">
        <v>368</v>
      </c>
      <c r="F433" s="150"/>
      <c r="G433" s="25"/>
      <c r="H433" s="281" t="s">
        <v>334</v>
      </c>
      <c r="I433" s="85">
        <v>37110000</v>
      </c>
      <c r="J433" s="86">
        <v>37110000</v>
      </c>
      <c r="K433" s="94"/>
      <c r="L433" s="277"/>
    </row>
    <row r="434" spans="1:12" ht="16.5" customHeight="1">
      <c r="A434" s="54"/>
      <c r="B434" s="25"/>
      <c r="C434" s="25"/>
      <c r="D434" s="25"/>
      <c r="E434" s="25" t="s">
        <v>369</v>
      </c>
      <c r="F434" s="150"/>
      <c r="G434" s="25"/>
      <c r="H434" s="281" t="s">
        <v>334</v>
      </c>
      <c r="I434" s="85">
        <v>20240000</v>
      </c>
      <c r="J434" s="86">
        <v>20240000</v>
      </c>
      <c r="K434" s="94"/>
      <c r="L434" s="95"/>
    </row>
    <row r="435" spans="1:12" ht="16.5" customHeight="1">
      <c r="A435" s="54"/>
      <c r="B435" s="25"/>
      <c r="C435" s="25"/>
      <c r="D435" s="25"/>
      <c r="E435" s="25"/>
      <c r="F435" s="150"/>
      <c r="G435" s="25"/>
      <c r="H435" s="281"/>
      <c r="I435" s="76"/>
      <c r="J435" s="281"/>
      <c r="K435" s="94"/>
      <c r="L435" s="115"/>
    </row>
    <row r="436" spans="1:12" ht="16.5" customHeight="1">
      <c r="A436" s="60">
        <v>16</v>
      </c>
      <c r="B436" s="25"/>
      <c r="C436" s="41" t="s">
        <v>370</v>
      </c>
      <c r="D436" s="25"/>
      <c r="E436" s="25"/>
      <c r="F436" s="150"/>
      <c r="G436" s="25"/>
      <c r="H436" s="281"/>
      <c r="I436" s="76"/>
      <c r="J436" s="281"/>
      <c r="K436" s="46"/>
      <c r="L436" s="71"/>
    </row>
    <row r="437" spans="1:12" ht="16.5" customHeight="1">
      <c r="A437" s="54"/>
      <c r="B437" s="25"/>
      <c r="C437" s="25" t="s">
        <v>371</v>
      </c>
      <c r="D437" s="25"/>
      <c r="E437" s="25"/>
      <c r="F437" s="150"/>
      <c r="G437" s="25"/>
      <c r="H437" s="281" t="s">
        <v>372</v>
      </c>
      <c r="I437" s="85">
        <v>308000</v>
      </c>
      <c r="J437" s="86">
        <v>308000</v>
      </c>
      <c r="K437" s="133" t="s">
        <v>25</v>
      </c>
      <c r="L437" s="326" t="s">
        <v>373</v>
      </c>
    </row>
    <row r="438" spans="1:12" ht="16.5" customHeight="1">
      <c r="A438" s="54"/>
      <c r="B438" s="25"/>
      <c r="C438" s="25" t="s">
        <v>374</v>
      </c>
      <c r="D438" s="25"/>
      <c r="E438" s="25"/>
      <c r="F438" s="150"/>
      <c r="G438" s="25"/>
      <c r="H438" s="281" t="s">
        <v>372</v>
      </c>
      <c r="I438" s="85">
        <v>256000</v>
      </c>
      <c r="J438" s="86">
        <v>256000</v>
      </c>
      <c r="K438" s="110"/>
      <c r="L438" s="326"/>
    </row>
    <row r="439" spans="1:12" ht="16.5" customHeight="1">
      <c r="A439" s="54"/>
      <c r="B439" s="25"/>
      <c r="C439" s="25" t="s">
        <v>375</v>
      </c>
      <c r="D439" s="25"/>
      <c r="E439" s="25"/>
      <c r="F439" s="150"/>
      <c r="G439" s="25"/>
      <c r="H439" s="281" t="s">
        <v>372</v>
      </c>
      <c r="I439" s="85">
        <v>11000</v>
      </c>
      <c r="J439" s="86">
        <v>11000</v>
      </c>
      <c r="K439" s="139"/>
      <c r="L439" s="326"/>
    </row>
    <row r="440" spans="1:12">
      <c r="A440" s="60"/>
      <c r="B440" s="25"/>
      <c r="C440" s="41"/>
      <c r="D440" s="25"/>
      <c r="E440" s="25"/>
      <c r="F440" s="25"/>
      <c r="G440" s="25"/>
      <c r="H440" s="281"/>
      <c r="I440" s="85"/>
      <c r="J440" s="86"/>
      <c r="K440" s="139"/>
      <c r="L440" s="95"/>
    </row>
    <row r="441" spans="1:12" ht="33.75">
      <c r="A441" s="280">
        <v>17</v>
      </c>
      <c r="B441" s="25"/>
      <c r="C441" s="347" t="s">
        <v>376</v>
      </c>
      <c r="D441" s="347"/>
      <c r="E441" s="347"/>
      <c r="F441" s="347"/>
      <c r="G441" s="348"/>
      <c r="H441" s="281" t="s">
        <v>377</v>
      </c>
      <c r="I441" s="85">
        <v>7200000</v>
      </c>
      <c r="J441" s="81">
        <v>7200000</v>
      </c>
      <c r="K441" s="178" t="s">
        <v>25</v>
      </c>
      <c r="L441" s="88" t="s">
        <v>378</v>
      </c>
    </row>
    <row r="442" spans="1:12" ht="16.5" customHeight="1">
      <c r="A442" s="60"/>
      <c r="B442" s="25"/>
      <c r="C442" s="41"/>
      <c r="D442" s="25"/>
      <c r="E442" s="25"/>
      <c r="F442" s="150"/>
      <c r="G442" s="25"/>
      <c r="H442" s="281"/>
      <c r="I442" s="85"/>
      <c r="J442" s="86"/>
      <c r="K442" s="279"/>
      <c r="L442" s="275"/>
    </row>
    <row r="443" spans="1:12" ht="16.5" customHeight="1">
      <c r="A443" s="116">
        <v>18</v>
      </c>
      <c r="B443" s="146"/>
      <c r="C443" s="179" t="s">
        <v>379</v>
      </c>
      <c r="D443" s="141"/>
      <c r="E443" s="146"/>
      <c r="F443" s="146"/>
      <c r="G443" s="146"/>
      <c r="H443" s="54"/>
      <c r="I443" s="76"/>
      <c r="J443" s="86"/>
      <c r="K443" s="279"/>
      <c r="L443" s="275"/>
    </row>
    <row r="444" spans="1:12" ht="16.5" customHeight="1">
      <c r="A444" s="60"/>
      <c r="B444" s="41"/>
      <c r="C444" s="180" t="s">
        <v>380</v>
      </c>
      <c r="D444" s="63"/>
      <c r="E444" s="62"/>
      <c r="F444" s="62"/>
      <c r="G444" s="62"/>
      <c r="H444" s="54" t="s">
        <v>381</v>
      </c>
      <c r="I444" s="76"/>
      <c r="J444" s="86">
        <v>600000</v>
      </c>
      <c r="K444" s="279"/>
      <c r="L444" s="275"/>
    </row>
    <row r="445" spans="1:12" ht="16.5" customHeight="1">
      <c r="A445" s="60"/>
      <c r="B445" s="41"/>
      <c r="C445" s="180" t="s">
        <v>382</v>
      </c>
      <c r="D445" s="63"/>
      <c r="E445" s="62"/>
      <c r="F445" s="62"/>
      <c r="G445" s="62"/>
      <c r="H445" s="54" t="s">
        <v>381</v>
      </c>
      <c r="I445" s="76"/>
      <c r="J445" s="86">
        <v>200000</v>
      </c>
      <c r="K445" s="279"/>
      <c r="L445" s="275"/>
    </row>
    <row r="446" spans="1:12">
      <c r="A446" s="60"/>
      <c r="B446" s="25"/>
      <c r="C446" s="41"/>
      <c r="D446" s="25"/>
      <c r="E446" s="25"/>
      <c r="F446" s="150"/>
      <c r="G446" s="25"/>
      <c r="H446" s="281"/>
      <c r="I446" s="85"/>
      <c r="J446" s="86"/>
      <c r="K446" s="279"/>
      <c r="L446" s="275"/>
    </row>
    <row r="447" spans="1:12">
      <c r="A447" s="60">
        <v>19</v>
      </c>
      <c r="B447" s="25"/>
      <c r="C447" s="146" t="s">
        <v>383</v>
      </c>
      <c r="D447" s="25"/>
      <c r="E447" s="25"/>
      <c r="F447" s="150"/>
      <c r="G447" s="25"/>
      <c r="H447" s="281"/>
      <c r="I447" s="85"/>
      <c r="J447" s="86"/>
      <c r="K447" s="279"/>
      <c r="L447" s="275"/>
    </row>
    <row r="448" spans="1:12">
      <c r="A448" s="60"/>
      <c r="B448" s="25"/>
      <c r="C448" s="48" t="s">
        <v>33</v>
      </c>
      <c r="D448" s="48" t="s">
        <v>384</v>
      </c>
      <c r="E448" s="25"/>
      <c r="F448" s="150"/>
      <c r="G448" s="25"/>
      <c r="H448" s="281" t="s">
        <v>385</v>
      </c>
      <c r="I448" s="85"/>
      <c r="J448" s="81">
        <v>100000000</v>
      </c>
      <c r="K448" s="349" t="s">
        <v>25</v>
      </c>
      <c r="L448" s="326" t="s">
        <v>386</v>
      </c>
    </row>
    <row r="449" spans="1:12" ht="16.5" customHeight="1">
      <c r="A449" s="60"/>
      <c r="B449" s="25"/>
      <c r="C449" s="25" t="s">
        <v>36</v>
      </c>
      <c r="D449" s="25" t="s">
        <v>387</v>
      </c>
      <c r="E449" s="25"/>
      <c r="F449" s="150"/>
      <c r="G449" s="25"/>
      <c r="H449" s="281" t="s">
        <v>385</v>
      </c>
      <c r="I449" s="85"/>
      <c r="J449" s="86">
        <v>70000000</v>
      </c>
      <c r="K449" s="349"/>
      <c r="L449" s="326"/>
    </row>
    <row r="450" spans="1:12" ht="16.5" customHeight="1">
      <c r="A450" s="295"/>
      <c r="B450" s="30"/>
      <c r="C450" s="30" t="s">
        <v>40</v>
      </c>
      <c r="D450" s="30" t="s">
        <v>388</v>
      </c>
      <c r="E450" s="30"/>
      <c r="F450" s="296"/>
      <c r="G450" s="30"/>
      <c r="H450" s="32" t="s">
        <v>385</v>
      </c>
      <c r="I450" s="217"/>
      <c r="J450" s="218">
        <v>50000000</v>
      </c>
      <c r="K450" s="350"/>
      <c r="L450" s="351"/>
    </row>
    <row r="451" spans="1:12" ht="16.5" customHeight="1">
      <c r="A451" s="227"/>
      <c r="B451" s="36"/>
      <c r="C451" s="228"/>
      <c r="D451" s="36"/>
      <c r="E451" s="36"/>
      <c r="F451" s="256"/>
      <c r="G451" s="36"/>
      <c r="H451" s="283"/>
      <c r="I451" s="232"/>
      <c r="J451" s="233"/>
      <c r="K451" s="263"/>
      <c r="L451" s="264"/>
    </row>
    <row r="452" spans="1:12" ht="16.5" customHeight="1">
      <c r="A452" s="60"/>
      <c r="B452" s="25"/>
      <c r="C452" s="146" t="s">
        <v>389</v>
      </c>
      <c r="D452" s="25"/>
      <c r="E452" s="25"/>
      <c r="F452" s="150"/>
      <c r="G452" s="25"/>
      <c r="H452" s="42"/>
      <c r="I452" s="85"/>
      <c r="J452" s="86"/>
      <c r="K452" s="133"/>
      <c r="L452" s="89"/>
    </row>
    <row r="453" spans="1:12" ht="16.5" customHeight="1">
      <c r="A453" s="60"/>
      <c r="B453" s="25"/>
      <c r="C453" s="25" t="s">
        <v>33</v>
      </c>
      <c r="D453" s="25" t="s">
        <v>390</v>
      </c>
      <c r="E453" s="25"/>
      <c r="F453" s="150"/>
      <c r="G453" s="25"/>
      <c r="H453" s="42" t="s">
        <v>385</v>
      </c>
      <c r="I453" s="85"/>
      <c r="J453" s="86">
        <v>5000000</v>
      </c>
      <c r="K453" s="133"/>
      <c r="L453" s="89"/>
    </row>
    <row r="454" spans="1:12" ht="16.5" customHeight="1">
      <c r="A454" s="60"/>
      <c r="B454" s="25"/>
      <c r="C454" s="25" t="s">
        <v>36</v>
      </c>
      <c r="D454" s="25" t="s">
        <v>391</v>
      </c>
      <c r="E454" s="25"/>
      <c r="F454" s="150"/>
      <c r="G454" s="25"/>
      <c r="H454" s="42" t="s">
        <v>385</v>
      </c>
      <c r="I454" s="85"/>
      <c r="J454" s="86">
        <v>3000000</v>
      </c>
      <c r="K454" s="133"/>
      <c r="L454" s="89"/>
    </row>
    <row r="455" spans="1:12" ht="16.5" customHeight="1">
      <c r="A455" s="60"/>
      <c r="B455" s="25"/>
      <c r="C455" s="25" t="s">
        <v>40</v>
      </c>
      <c r="D455" s="25" t="s">
        <v>392</v>
      </c>
      <c r="E455" s="25"/>
      <c r="F455" s="150"/>
      <c r="G455" s="25"/>
      <c r="H455" s="42" t="s">
        <v>385</v>
      </c>
      <c r="I455" s="85"/>
      <c r="J455" s="86">
        <v>3000000</v>
      </c>
      <c r="K455" s="133"/>
      <c r="L455" s="89"/>
    </row>
    <row r="456" spans="1:12" ht="16.5" customHeight="1">
      <c r="A456" s="60"/>
      <c r="B456" s="25"/>
      <c r="C456" s="25" t="s">
        <v>66</v>
      </c>
      <c r="D456" s="25" t="s">
        <v>393</v>
      </c>
      <c r="E456" s="25"/>
      <c r="F456" s="150"/>
      <c r="G456" s="25"/>
      <c r="H456" s="42" t="s">
        <v>385</v>
      </c>
      <c r="I456" s="85"/>
      <c r="J456" s="86">
        <v>650000</v>
      </c>
      <c r="K456" s="133"/>
      <c r="L456" s="89"/>
    </row>
    <row r="457" spans="1:12" ht="16.5" customHeight="1">
      <c r="A457" s="60"/>
      <c r="B457" s="25"/>
      <c r="C457" s="25" t="s">
        <v>75</v>
      </c>
      <c r="D457" s="25" t="s">
        <v>394</v>
      </c>
      <c r="E457" s="25"/>
      <c r="F457" s="150"/>
      <c r="G457" s="25"/>
      <c r="H457" s="42" t="s">
        <v>385</v>
      </c>
      <c r="I457" s="85"/>
      <c r="J457" s="86">
        <v>2500000</v>
      </c>
      <c r="K457" s="133"/>
      <c r="L457" s="89"/>
    </row>
    <row r="458" spans="1:12" ht="16.5" customHeight="1">
      <c r="A458" s="60"/>
      <c r="B458" s="25"/>
      <c r="C458" s="46"/>
      <c r="D458" s="46"/>
      <c r="E458" s="46"/>
      <c r="F458" s="46"/>
      <c r="G458" s="46"/>
      <c r="H458" s="42"/>
      <c r="I458" s="85"/>
      <c r="J458" s="86"/>
      <c r="K458" s="181"/>
      <c r="L458" s="161"/>
    </row>
    <row r="459" spans="1:12" ht="16.5" customHeight="1">
      <c r="A459" s="60">
        <v>20</v>
      </c>
      <c r="B459" s="25"/>
      <c r="C459" s="41" t="s">
        <v>395</v>
      </c>
      <c r="D459" s="25"/>
      <c r="E459" s="25"/>
      <c r="F459" s="150"/>
      <c r="G459" s="25"/>
      <c r="H459" s="42"/>
      <c r="I459" s="85"/>
      <c r="J459" s="86"/>
      <c r="K459" s="133" t="s">
        <v>25</v>
      </c>
      <c r="L459" s="326" t="s">
        <v>396</v>
      </c>
    </row>
    <row r="460" spans="1:12" ht="16.5" customHeight="1">
      <c r="A460" s="60"/>
      <c r="B460" s="25"/>
      <c r="C460" s="41" t="s">
        <v>397</v>
      </c>
      <c r="D460" s="25"/>
      <c r="E460" s="25"/>
      <c r="F460" s="150"/>
      <c r="G460" s="25"/>
      <c r="H460" s="42"/>
      <c r="I460" s="85"/>
      <c r="J460" s="86"/>
      <c r="K460" s="110"/>
      <c r="L460" s="326"/>
    </row>
    <row r="461" spans="1:12" ht="16.5" customHeight="1">
      <c r="A461" s="54"/>
      <c r="B461" s="25"/>
      <c r="C461" s="25"/>
      <c r="D461" s="25" t="s">
        <v>398</v>
      </c>
      <c r="E461" s="25"/>
      <c r="F461" s="150"/>
      <c r="G461" s="25"/>
      <c r="H461" s="42" t="s">
        <v>377</v>
      </c>
      <c r="I461" s="85">
        <v>710000</v>
      </c>
      <c r="J461" s="86">
        <v>710000</v>
      </c>
      <c r="K461" s="110"/>
      <c r="L461" s="326"/>
    </row>
    <row r="462" spans="1:12" ht="19.5" customHeight="1">
      <c r="A462" s="54"/>
      <c r="B462" s="25"/>
      <c r="C462" s="25"/>
      <c r="D462" s="25" t="s">
        <v>399</v>
      </c>
      <c r="E462" s="25"/>
      <c r="F462" s="25"/>
      <c r="G462" s="25"/>
      <c r="H462" s="42" t="s">
        <v>377</v>
      </c>
      <c r="I462" s="85">
        <v>2267000</v>
      </c>
      <c r="J462" s="86">
        <v>2267000</v>
      </c>
      <c r="K462" s="110"/>
      <c r="L462" s="326"/>
    </row>
    <row r="463" spans="1:12" ht="19.5" customHeight="1">
      <c r="A463" s="54"/>
      <c r="B463" s="25"/>
      <c r="C463" s="25"/>
      <c r="D463" s="25" t="s">
        <v>400</v>
      </c>
      <c r="E463" s="25"/>
      <c r="F463" s="25"/>
      <c r="G463" s="25"/>
      <c r="H463" s="42" t="s">
        <v>377</v>
      </c>
      <c r="I463" s="85">
        <v>3020000</v>
      </c>
      <c r="J463" s="86">
        <v>3020000</v>
      </c>
      <c r="K463" s="133" t="s">
        <v>25</v>
      </c>
      <c r="L463" s="326" t="s">
        <v>401</v>
      </c>
    </row>
    <row r="464" spans="1:12" ht="16.5" customHeight="1">
      <c r="A464" s="54"/>
      <c r="B464" s="25"/>
      <c r="C464" s="25"/>
      <c r="D464" s="25"/>
      <c r="E464" s="25"/>
      <c r="F464" s="25"/>
      <c r="G464" s="25"/>
      <c r="H464" s="42"/>
      <c r="I464" s="85"/>
      <c r="J464" s="86"/>
      <c r="K464" s="165"/>
      <c r="L464" s="326"/>
    </row>
    <row r="465" spans="1:12" ht="16.5" customHeight="1">
      <c r="A465" s="54"/>
      <c r="B465" s="25"/>
      <c r="C465" s="41" t="s">
        <v>402</v>
      </c>
      <c r="D465" s="25"/>
      <c r="E465" s="25"/>
      <c r="F465" s="25"/>
      <c r="G465" s="25"/>
      <c r="H465" s="42" t="s">
        <v>403</v>
      </c>
      <c r="I465" s="85">
        <v>13580000</v>
      </c>
      <c r="J465" s="86">
        <v>13580000</v>
      </c>
      <c r="K465" s="165"/>
      <c r="L465" s="326"/>
    </row>
    <row r="466" spans="1:12" ht="16.5" customHeight="1">
      <c r="A466" s="54"/>
      <c r="B466" s="25"/>
      <c r="C466" s="25"/>
      <c r="D466" s="25"/>
      <c r="E466" s="25"/>
      <c r="F466" s="25"/>
      <c r="G466" s="25"/>
      <c r="H466" s="42"/>
      <c r="I466" s="85"/>
      <c r="J466" s="86"/>
      <c r="K466" s="165"/>
      <c r="L466" s="326"/>
    </row>
    <row r="467" spans="1:12" ht="16.5" customHeight="1">
      <c r="A467" s="54"/>
      <c r="B467" s="25"/>
      <c r="C467" s="41" t="s">
        <v>404</v>
      </c>
      <c r="D467" s="25"/>
      <c r="E467" s="25"/>
      <c r="F467" s="25"/>
      <c r="G467" s="25"/>
      <c r="H467" s="42"/>
      <c r="I467" s="85"/>
      <c r="J467" s="86"/>
      <c r="K467" s="165"/>
      <c r="L467" s="326"/>
    </row>
    <row r="468" spans="1:12" ht="16.5" customHeight="1">
      <c r="A468" s="54"/>
      <c r="B468" s="25"/>
      <c r="C468" s="25"/>
      <c r="D468" s="25" t="s">
        <v>405</v>
      </c>
      <c r="E468" s="25"/>
      <c r="F468" s="25"/>
      <c r="G468" s="25"/>
      <c r="H468" s="42" t="s">
        <v>403</v>
      </c>
      <c r="I468" s="85">
        <v>6150000</v>
      </c>
      <c r="J468" s="86">
        <v>6150000</v>
      </c>
      <c r="K468" s="165"/>
      <c r="L468" s="326"/>
    </row>
    <row r="469" spans="1:12">
      <c r="A469" s="54"/>
      <c r="B469" s="25"/>
      <c r="C469" s="25"/>
      <c r="D469" s="25" t="s">
        <v>406</v>
      </c>
      <c r="E469" s="25"/>
      <c r="F469" s="25"/>
      <c r="G469" s="25"/>
      <c r="H469" s="42" t="s">
        <v>403</v>
      </c>
      <c r="I469" s="85">
        <v>5890000</v>
      </c>
      <c r="J469" s="86">
        <v>5890000</v>
      </c>
      <c r="K469" s="133" t="s">
        <v>25</v>
      </c>
      <c r="L469" s="326" t="s">
        <v>407</v>
      </c>
    </row>
    <row r="470" spans="1:12">
      <c r="A470" s="54"/>
      <c r="B470" s="25"/>
      <c r="C470" s="25"/>
      <c r="D470" s="25" t="s">
        <v>408</v>
      </c>
      <c r="E470" s="25"/>
      <c r="F470" s="25"/>
      <c r="G470" s="25"/>
      <c r="H470" s="42" t="s">
        <v>403</v>
      </c>
      <c r="I470" s="85">
        <v>15060000</v>
      </c>
      <c r="J470" s="86">
        <v>15060000</v>
      </c>
      <c r="K470" s="165"/>
      <c r="L470" s="326"/>
    </row>
    <row r="471" spans="1:12">
      <c r="A471" s="54"/>
      <c r="B471" s="25"/>
      <c r="C471" s="25"/>
      <c r="D471" s="25"/>
      <c r="E471" s="25"/>
      <c r="F471" s="25"/>
      <c r="G471" s="25"/>
      <c r="H471" s="42"/>
      <c r="I471" s="85"/>
      <c r="J471" s="86"/>
      <c r="K471" s="165"/>
      <c r="L471" s="93"/>
    </row>
    <row r="472" spans="1:12" ht="16.5" customHeight="1">
      <c r="A472" s="60">
        <v>21</v>
      </c>
      <c r="B472" s="25"/>
      <c r="C472" s="41" t="s">
        <v>409</v>
      </c>
      <c r="D472" s="41"/>
      <c r="E472" s="41"/>
      <c r="F472" s="41"/>
      <c r="G472" s="41"/>
      <c r="H472" s="42"/>
      <c r="I472" s="85"/>
      <c r="J472" s="86"/>
      <c r="K472" s="94"/>
      <c r="L472" s="95"/>
    </row>
    <row r="473" spans="1:12" ht="17.25" customHeight="1">
      <c r="A473" s="60"/>
      <c r="B473" s="25"/>
      <c r="C473" s="25" t="s">
        <v>410</v>
      </c>
      <c r="D473" s="41"/>
      <c r="E473" s="41"/>
      <c r="F473" s="41"/>
      <c r="G473" s="41"/>
      <c r="H473" s="42"/>
      <c r="I473" s="85"/>
      <c r="J473" s="86"/>
      <c r="K473" s="109" t="s">
        <v>25</v>
      </c>
      <c r="L473" s="326" t="s">
        <v>411</v>
      </c>
    </row>
    <row r="474" spans="1:12" ht="14.25" customHeight="1">
      <c r="A474" s="60"/>
      <c r="B474" s="25"/>
      <c r="C474" s="25"/>
      <c r="D474" s="25">
        <v>1</v>
      </c>
      <c r="E474" s="25" t="s">
        <v>412</v>
      </c>
      <c r="F474" s="25"/>
      <c r="G474" s="25"/>
      <c r="H474" s="42" t="s">
        <v>413</v>
      </c>
      <c r="I474" s="85">
        <v>10000000</v>
      </c>
      <c r="J474" s="86">
        <v>10000000</v>
      </c>
      <c r="K474" s="182"/>
      <c r="L474" s="326"/>
    </row>
    <row r="475" spans="1:12" ht="12" customHeight="1">
      <c r="A475" s="60"/>
      <c r="B475" s="25"/>
      <c r="C475" s="25"/>
      <c r="D475" s="25">
        <v>2</v>
      </c>
      <c r="E475" s="25" t="s">
        <v>414</v>
      </c>
      <c r="F475" s="25"/>
      <c r="G475" s="25"/>
      <c r="H475" s="42" t="s">
        <v>413</v>
      </c>
      <c r="I475" s="85">
        <v>5000000</v>
      </c>
      <c r="J475" s="86">
        <v>5000000</v>
      </c>
      <c r="K475" s="183"/>
      <c r="L475" s="88"/>
    </row>
    <row r="476" spans="1:12" ht="15" customHeight="1">
      <c r="A476" s="60"/>
      <c r="B476" s="25"/>
      <c r="C476" s="25"/>
      <c r="D476" s="25">
        <v>3</v>
      </c>
      <c r="E476" s="25" t="s">
        <v>415</v>
      </c>
      <c r="F476" s="25"/>
      <c r="G476" s="25"/>
      <c r="H476" s="42" t="s">
        <v>413</v>
      </c>
      <c r="I476" s="85">
        <v>2500000</v>
      </c>
      <c r="J476" s="86">
        <v>2500000</v>
      </c>
      <c r="K476" s="109" t="s">
        <v>25</v>
      </c>
      <c r="L476" s="88" t="s">
        <v>416</v>
      </c>
    </row>
    <row r="477" spans="1:12" ht="15" customHeight="1">
      <c r="A477" s="60"/>
      <c r="B477" s="25"/>
      <c r="C477" s="25"/>
      <c r="D477" s="25">
        <v>4</v>
      </c>
      <c r="E477" s="25" t="s">
        <v>417</v>
      </c>
      <c r="F477" s="25"/>
      <c r="G477" s="25"/>
      <c r="H477" s="42" t="s">
        <v>413</v>
      </c>
      <c r="I477" s="85">
        <v>1500000</v>
      </c>
      <c r="J477" s="86">
        <v>1500000</v>
      </c>
      <c r="K477" s="183"/>
      <c r="L477" s="88"/>
    </row>
    <row r="478" spans="1:12">
      <c r="A478" s="60"/>
      <c r="B478" s="25"/>
      <c r="C478" s="25" t="s">
        <v>418</v>
      </c>
      <c r="D478" s="41"/>
      <c r="E478" s="41"/>
      <c r="F478" s="41"/>
      <c r="G478" s="41"/>
      <c r="H478" s="42"/>
      <c r="I478" s="85"/>
      <c r="J478" s="86"/>
      <c r="K478" s="109" t="s">
        <v>25</v>
      </c>
      <c r="L478" s="88" t="s">
        <v>419</v>
      </c>
    </row>
    <row r="479" spans="1:12" ht="16.5" customHeight="1">
      <c r="A479" s="60"/>
      <c r="B479" s="25"/>
      <c r="C479" s="25"/>
      <c r="D479" s="25">
        <v>1</v>
      </c>
      <c r="E479" s="25" t="s">
        <v>412</v>
      </c>
      <c r="F479" s="41"/>
      <c r="G479" s="41"/>
      <c r="H479" s="42" t="s">
        <v>413</v>
      </c>
      <c r="I479" s="85">
        <v>5000000</v>
      </c>
      <c r="J479" s="86">
        <v>5000000</v>
      </c>
      <c r="K479" s="87"/>
      <c r="L479" s="88"/>
    </row>
    <row r="480" spans="1:12" ht="14.25" customHeight="1">
      <c r="A480" s="60"/>
      <c r="B480" s="25"/>
      <c r="C480" s="25"/>
      <c r="D480" s="25">
        <v>2</v>
      </c>
      <c r="E480" s="25" t="s">
        <v>414</v>
      </c>
      <c r="F480" s="41"/>
      <c r="G480" s="41"/>
      <c r="H480" s="42" t="s">
        <v>413</v>
      </c>
      <c r="I480" s="85">
        <v>2500000</v>
      </c>
      <c r="J480" s="86">
        <v>2500000</v>
      </c>
      <c r="K480" s="87"/>
      <c r="L480" s="88"/>
    </row>
    <row r="481" spans="1:12" ht="13.5" customHeight="1">
      <c r="A481" s="60"/>
      <c r="B481" s="25"/>
      <c r="C481" s="25"/>
      <c r="D481" s="25">
        <v>3</v>
      </c>
      <c r="E481" s="25" t="s">
        <v>415</v>
      </c>
      <c r="F481" s="41"/>
      <c r="G481" s="41"/>
      <c r="H481" s="42" t="s">
        <v>413</v>
      </c>
      <c r="I481" s="85">
        <v>1500000</v>
      </c>
      <c r="J481" s="86">
        <v>1500000</v>
      </c>
      <c r="K481" s="87"/>
      <c r="L481" s="88"/>
    </row>
    <row r="482" spans="1:12" ht="14.25" customHeight="1">
      <c r="A482" s="60"/>
      <c r="B482" s="25"/>
      <c r="C482" s="25"/>
      <c r="D482" s="25">
        <v>4</v>
      </c>
      <c r="E482" s="25" t="s">
        <v>417</v>
      </c>
      <c r="F482" s="41"/>
      <c r="G482" s="41"/>
      <c r="H482" s="42" t="s">
        <v>413</v>
      </c>
      <c r="I482" s="85">
        <v>1250000</v>
      </c>
      <c r="J482" s="86">
        <v>1250000</v>
      </c>
      <c r="K482" s="87"/>
      <c r="L482" s="88"/>
    </row>
    <row r="483" spans="1:12" ht="14.25" customHeight="1">
      <c r="A483" s="60"/>
      <c r="B483" s="25"/>
      <c r="C483" s="25" t="s">
        <v>420</v>
      </c>
      <c r="D483" s="41"/>
      <c r="E483" s="41"/>
      <c r="F483" s="41"/>
      <c r="G483" s="41"/>
      <c r="H483" s="42"/>
      <c r="I483" s="85"/>
      <c r="J483" s="86"/>
      <c r="K483" s="87"/>
      <c r="L483" s="88"/>
    </row>
    <row r="484" spans="1:12" ht="14.25" customHeight="1">
      <c r="A484" s="60"/>
      <c r="B484" s="25"/>
      <c r="C484" s="25"/>
      <c r="D484" s="25">
        <v>1</v>
      </c>
      <c r="E484" s="25" t="s">
        <v>412</v>
      </c>
      <c r="F484" s="41"/>
      <c r="G484" s="41"/>
      <c r="H484" s="42" t="s">
        <v>413</v>
      </c>
      <c r="I484" s="85">
        <v>5000000</v>
      </c>
      <c r="J484" s="86">
        <v>5000000</v>
      </c>
      <c r="K484" s="159"/>
      <c r="L484" s="140"/>
    </row>
    <row r="485" spans="1:12" ht="14.25" customHeight="1">
      <c r="A485" s="60"/>
      <c r="B485" s="25"/>
      <c r="C485" s="25"/>
      <c r="D485" s="25">
        <v>2</v>
      </c>
      <c r="E485" s="25" t="s">
        <v>414</v>
      </c>
      <c r="F485" s="41"/>
      <c r="G485" s="41"/>
      <c r="H485" s="42" t="s">
        <v>413</v>
      </c>
      <c r="I485" s="85">
        <v>2500000</v>
      </c>
      <c r="J485" s="86">
        <v>2500000</v>
      </c>
      <c r="K485" s="159"/>
      <c r="L485" s="140"/>
    </row>
    <row r="486" spans="1:12" ht="14.25" customHeight="1">
      <c r="A486" s="60"/>
      <c r="B486" s="25"/>
      <c r="C486" s="25"/>
      <c r="D486" s="25">
        <v>3</v>
      </c>
      <c r="E486" s="25" t="s">
        <v>415</v>
      </c>
      <c r="F486" s="41"/>
      <c r="G486" s="41"/>
      <c r="H486" s="42" t="s">
        <v>413</v>
      </c>
      <c r="I486" s="85">
        <v>1500000</v>
      </c>
      <c r="J486" s="86">
        <v>1500000</v>
      </c>
      <c r="K486" s="159"/>
      <c r="L486" s="140"/>
    </row>
    <row r="487" spans="1:12" ht="14.25" customHeight="1">
      <c r="A487" s="60"/>
      <c r="B487" s="25"/>
      <c r="C487" s="25"/>
      <c r="D487" s="25">
        <v>4</v>
      </c>
      <c r="E487" s="25" t="s">
        <v>417</v>
      </c>
      <c r="F487" s="41"/>
      <c r="G487" s="41"/>
      <c r="H487" s="42" t="s">
        <v>413</v>
      </c>
      <c r="I487" s="85">
        <v>1000000</v>
      </c>
      <c r="J487" s="86">
        <v>1000000</v>
      </c>
      <c r="K487" s="159"/>
      <c r="L487" s="140"/>
    </row>
    <row r="488" spans="1:12" ht="14.25" customHeight="1">
      <c r="A488" s="295"/>
      <c r="B488" s="30"/>
      <c r="C488" s="30" t="s">
        <v>421</v>
      </c>
      <c r="D488" s="226"/>
      <c r="E488" s="226"/>
      <c r="F488" s="226"/>
      <c r="G488" s="226"/>
      <c r="H488" s="32"/>
      <c r="I488" s="217"/>
      <c r="J488" s="218"/>
      <c r="K488" s="301"/>
      <c r="L488" s="267"/>
    </row>
    <row r="489" spans="1:12" ht="14.25" customHeight="1">
      <c r="A489" s="227"/>
      <c r="B489" s="36"/>
      <c r="C489" s="36"/>
      <c r="D489" s="36">
        <v>1</v>
      </c>
      <c r="E489" s="36" t="s">
        <v>412</v>
      </c>
      <c r="F489" s="228"/>
      <c r="G489" s="228"/>
      <c r="H489" s="283" t="s">
        <v>413</v>
      </c>
      <c r="I489" s="232">
        <v>6000000</v>
      </c>
      <c r="J489" s="233">
        <v>6000000</v>
      </c>
      <c r="K489" s="268"/>
      <c r="L489" s="254"/>
    </row>
    <row r="490" spans="1:12" ht="14.25" customHeight="1">
      <c r="A490" s="60"/>
      <c r="B490" s="25"/>
      <c r="C490" s="25"/>
      <c r="D490" s="25">
        <v>2</v>
      </c>
      <c r="E490" s="25" t="s">
        <v>414</v>
      </c>
      <c r="F490" s="41"/>
      <c r="G490" s="41"/>
      <c r="H490" s="42" t="s">
        <v>413</v>
      </c>
      <c r="I490" s="85">
        <v>3000000</v>
      </c>
      <c r="J490" s="86">
        <v>3000000</v>
      </c>
      <c r="K490" s="184"/>
      <c r="L490" s="95"/>
    </row>
    <row r="491" spans="1:12" ht="14.25" customHeight="1">
      <c r="A491" s="60"/>
      <c r="B491" s="25"/>
      <c r="C491" s="25"/>
      <c r="D491" s="25">
        <v>3</v>
      </c>
      <c r="E491" s="25" t="s">
        <v>415</v>
      </c>
      <c r="F491" s="41"/>
      <c r="G491" s="41"/>
      <c r="H491" s="42" t="s">
        <v>413</v>
      </c>
      <c r="I491" s="85">
        <v>2000000</v>
      </c>
      <c r="J491" s="86">
        <v>2000000</v>
      </c>
      <c r="K491" s="184"/>
      <c r="L491" s="95"/>
    </row>
    <row r="492" spans="1:12" ht="14.25" customHeight="1">
      <c r="A492" s="60"/>
      <c r="B492" s="25"/>
      <c r="C492" s="25"/>
      <c r="D492" s="25">
        <v>4</v>
      </c>
      <c r="E492" s="25" t="s">
        <v>417</v>
      </c>
      <c r="F492" s="41"/>
      <c r="G492" s="41"/>
      <c r="H492" s="42" t="s">
        <v>413</v>
      </c>
      <c r="I492" s="85">
        <v>1250000</v>
      </c>
      <c r="J492" s="86">
        <v>1250000</v>
      </c>
      <c r="K492" s="184"/>
      <c r="L492" s="95"/>
    </row>
    <row r="493" spans="1:12" ht="14.25" customHeight="1">
      <c r="A493" s="60"/>
      <c r="B493" s="25"/>
      <c r="C493" s="25" t="s">
        <v>422</v>
      </c>
      <c r="D493" s="41"/>
      <c r="E493" s="41"/>
      <c r="F493" s="41"/>
      <c r="G493" s="41"/>
      <c r="H493" s="42"/>
      <c r="I493" s="85"/>
      <c r="J493" s="86"/>
      <c r="K493" s="94"/>
      <c r="L493" s="95"/>
    </row>
    <row r="494" spans="1:12" ht="14.25" customHeight="1">
      <c r="A494" s="60"/>
      <c r="B494" s="25"/>
      <c r="C494" s="25"/>
      <c r="D494" s="25">
        <v>1</v>
      </c>
      <c r="E494" s="25" t="s">
        <v>412</v>
      </c>
      <c r="F494" s="41"/>
      <c r="G494" s="41"/>
      <c r="H494" s="42" t="s">
        <v>413</v>
      </c>
      <c r="I494" s="85">
        <v>4500000</v>
      </c>
      <c r="J494" s="86">
        <v>4500000</v>
      </c>
      <c r="K494" s="94"/>
      <c r="L494" s="95"/>
    </row>
    <row r="495" spans="1:12" ht="14.25" customHeight="1">
      <c r="A495" s="60"/>
      <c r="B495" s="25"/>
      <c r="C495" s="25"/>
      <c r="D495" s="25">
        <v>2</v>
      </c>
      <c r="E495" s="25" t="s">
        <v>414</v>
      </c>
      <c r="F495" s="41"/>
      <c r="G495" s="41"/>
      <c r="H495" s="42" t="s">
        <v>413</v>
      </c>
      <c r="I495" s="85">
        <v>2000000</v>
      </c>
      <c r="J495" s="86">
        <v>2000000</v>
      </c>
      <c r="K495" s="94"/>
      <c r="L495" s="95"/>
    </row>
    <row r="496" spans="1:12" ht="14.25" customHeight="1">
      <c r="A496" s="60"/>
      <c r="B496" s="25"/>
      <c r="C496" s="25"/>
      <c r="D496" s="25">
        <v>3</v>
      </c>
      <c r="E496" s="25" t="s">
        <v>415</v>
      </c>
      <c r="F496" s="41"/>
      <c r="G496" s="41"/>
      <c r="H496" s="42" t="s">
        <v>413</v>
      </c>
      <c r="I496" s="85">
        <v>1500000</v>
      </c>
      <c r="J496" s="86">
        <v>1500000</v>
      </c>
      <c r="K496" s="94"/>
      <c r="L496" s="95"/>
    </row>
    <row r="497" spans="1:12" ht="14.25" customHeight="1">
      <c r="A497" s="60"/>
      <c r="B497" s="25"/>
      <c r="C497" s="25"/>
      <c r="D497" s="25">
        <v>4</v>
      </c>
      <c r="E497" s="25" t="s">
        <v>417</v>
      </c>
      <c r="F497" s="41"/>
      <c r="G497" s="41"/>
      <c r="H497" s="42" t="s">
        <v>413</v>
      </c>
      <c r="I497" s="85">
        <v>1000000</v>
      </c>
      <c r="J497" s="86">
        <v>1000000</v>
      </c>
      <c r="K497" s="94"/>
      <c r="L497" s="95"/>
    </row>
    <row r="498" spans="1:12" ht="14.25" customHeight="1">
      <c r="A498" s="60"/>
      <c r="B498" s="41"/>
      <c r="C498" s="25" t="s">
        <v>423</v>
      </c>
      <c r="D498" s="41"/>
      <c r="E498" s="41"/>
      <c r="F498" s="41"/>
      <c r="G498" s="41"/>
      <c r="H498" s="42" t="s">
        <v>413</v>
      </c>
      <c r="I498" s="85">
        <v>650000</v>
      </c>
      <c r="J498" s="86">
        <v>650000</v>
      </c>
      <c r="K498" s="185"/>
      <c r="L498" s="186"/>
    </row>
    <row r="499" spans="1:12" ht="14.25" customHeight="1">
      <c r="A499" s="60"/>
      <c r="B499" s="41"/>
      <c r="C499" s="25" t="s">
        <v>424</v>
      </c>
      <c r="D499" s="41"/>
      <c r="E499" s="41"/>
      <c r="F499" s="41"/>
      <c r="G499" s="41"/>
      <c r="H499" s="42" t="s">
        <v>413</v>
      </c>
      <c r="I499" s="85">
        <v>390000</v>
      </c>
      <c r="J499" s="86">
        <v>390000</v>
      </c>
      <c r="K499" s="185"/>
      <c r="L499" s="186"/>
    </row>
    <row r="500" spans="1:12" ht="14.25" customHeight="1">
      <c r="A500" s="60"/>
      <c r="B500" s="41"/>
      <c r="C500" s="25" t="s">
        <v>425</v>
      </c>
      <c r="D500" s="41"/>
      <c r="E500" s="41"/>
      <c r="F500" s="41"/>
      <c r="G500" s="41"/>
      <c r="H500" s="42" t="s">
        <v>413</v>
      </c>
      <c r="I500" s="85">
        <v>900000</v>
      </c>
      <c r="J500" s="86">
        <v>900000</v>
      </c>
      <c r="K500" s="185"/>
      <c r="L500" s="186"/>
    </row>
    <row r="501" spans="1:12" ht="14.25" customHeight="1">
      <c r="A501" s="60"/>
      <c r="B501" s="41"/>
      <c r="C501" s="25" t="s">
        <v>426</v>
      </c>
      <c r="D501" s="41"/>
      <c r="E501" s="41"/>
      <c r="F501" s="41"/>
      <c r="G501" s="41"/>
      <c r="H501" s="42" t="s">
        <v>413</v>
      </c>
      <c r="I501" s="85">
        <v>900000</v>
      </c>
      <c r="J501" s="86">
        <v>900000</v>
      </c>
      <c r="K501" s="94"/>
      <c r="L501" s="95"/>
    </row>
    <row r="502" spans="1:12" ht="15" customHeight="1">
      <c r="A502" s="60"/>
      <c r="B502" s="41"/>
      <c r="C502" s="25" t="s">
        <v>427</v>
      </c>
      <c r="D502" s="41"/>
      <c r="E502" s="41"/>
      <c r="F502" s="41"/>
      <c r="G502" s="41"/>
      <c r="H502" s="42" t="s">
        <v>413</v>
      </c>
      <c r="I502" s="85">
        <v>450000</v>
      </c>
      <c r="J502" s="86">
        <v>450000</v>
      </c>
      <c r="K502" s="94"/>
      <c r="L502" s="95"/>
    </row>
    <row r="503" spans="1:12" ht="13.5" customHeight="1">
      <c r="A503" s="60"/>
      <c r="B503" s="41"/>
      <c r="C503" s="25"/>
      <c r="D503" s="41"/>
      <c r="E503" s="41"/>
      <c r="F503" s="41"/>
      <c r="G503" s="41"/>
      <c r="H503" s="42"/>
      <c r="I503" s="85"/>
      <c r="J503" s="86"/>
      <c r="K503" s="94"/>
      <c r="L503" s="95"/>
    </row>
    <row r="504" spans="1:12" ht="13.5" customHeight="1">
      <c r="A504" s="116">
        <v>22</v>
      </c>
      <c r="B504" s="146"/>
      <c r="C504" s="180" t="s">
        <v>428</v>
      </c>
      <c r="D504" s="141"/>
      <c r="E504" s="146"/>
      <c r="F504" s="146"/>
      <c r="G504" s="146"/>
      <c r="H504" s="187"/>
      <c r="I504" s="188"/>
      <c r="J504" s="143"/>
      <c r="K504" s="94"/>
      <c r="L504" s="95"/>
    </row>
    <row r="505" spans="1:12" ht="19.5" customHeight="1">
      <c r="A505" s="116"/>
      <c r="B505" s="146"/>
      <c r="C505" s="180" t="s">
        <v>429</v>
      </c>
      <c r="D505" s="141"/>
      <c r="E505" s="146"/>
      <c r="F505" s="146"/>
      <c r="G505" s="146"/>
      <c r="H505" s="189" t="s">
        <v>430</v>
      </c>
      <c r="I505" s="188"/>
      <c r="J505" s="143">
        <v>1500000</v>
      </c>
      <c r="K505" s="94"/>
      <c r="L505" s="95"/>
    </row>
    <row r="506" spans="1:12" ht="17.25" customHeight="1">
      <c r="A506" s="116"/>
      <c r="B506" s="146"/>
      <c r="C506" s="180" t="s">
        <v>431</v>
      </c>
      <c r="D506" s="141"/>
      <c r="E506" s="146"/>
      <c r="F506" s="146"/>
      <c r="G506" s="146"/>
      <c r="H506" s="189" t="s">
        <v>430</v>
      </c>
      <c r="I506" s="188"/>
      <c r="J506" s="143">
        <v>2000000</v>
      </c>
      <c r="K506" s="94"/>
      <c r="L506" s="95"/>
    </row>
    <row r="507" spans="1:12" ht="15" customHeight="1">
      <c r="A507" s="116"/>
      <c r="B507" s="146"/>
      <c r="C507" s="180" t="s">
        <v>432</v>
      </c>
      <c r="D507" s="141"/>
      <c r="E507" s="146"/>
      <c r="F507" s="146"/>
      <c r="G507" s="146"/>
      <c r="H507" s="189" t="s">
        <v>430</v>
      </c>
      <c r="I507" s="188"/>
      <c r="J507" s="143">
        <v>1500000</v>
      </c>
      <c r="K507" s="94"/>
      <c r="L507" s="95"/>
    </row>
    <row r="508" spans="1:12" ht="15" customHeight="1">
      <c r="A508" s="116"/>
      <c r="B508" s="146"/>
      <c r="C508" s="180"/>
      <c r="D508" s="141"/>
      <c r="E508" s="146"/>
      <c r="F508" s="146"/>
      <c r="G508" s="146"/>
      <c r="H508" s="189"/>
      <c r="I508" s="188"/>
      <c r="J508" s="143"/>
      <c r="K508" s="94"/>
      <c r="L508" s="95"/>
    </row>
    <row r="509" spans="1:12" ht="15" customHeight="1">
      <c r="A509" s="116">
        <v>23</v>
      </c>
      <c r="B509" s="146"/>
      <c r="C509" s="180" t="s">
        <v>433</v>
      </c>
      <c r="D509" s="141"/>
      <c r="E509" s="146"/>
      <c r="F509" s="146"/>
      <c r="G509" s="146"/>
      <c r="H509" s="189"/>
      <c r="I509" s="188"/>
      <c r="J509" s="143"/>
      <c r="K509" s="94"/>
      <c r="L509" s="95"/>
    </row>
    <row r="510" spans="1:12" ht="15" customHeight="1">
      <c r="A510" s="116"/>
      <c r="B510" s="146"/>
      <c r="C510" s="180" t="s">
        <v>33</v>
      </c>
      <c r="D510" s="141" t="s">
        <v>434</v>
      </c>
      <c r="E510" s="146"/>
      <c r="F510" s="146"/>
      <c r="G510" s="146"/>
      <c r="H510" s="189" t="s">
        <v>381</v>
      </c>
      <c r="I510" s="188"/>
      <c r="J510" s="143">
        <v>350000</v>
      </c>
      <c r="K510" s="94"/>
      <c r="L510" s="95"/>
    </row>
    <row r="511" spans="1:12" ht="15" customHeight="1">
      <c r="A511" s="116"/>
      <c r="B511" s="146"/>
      <c r="C511" s="180" t="s">
        <v>36</v>
      </c>
      <c r="D511" s="141" t="s">
        <v>435</v>
      </c>
      <c r="E511" s="146"/>
      <c r="F511" s="146"/>
      <c r="G511" s="146"/>
      <c r="H511" s="189" t="s">
        <v>381</v>
      </c>
      <c r="I511" s="188"/>
      <c r="J511" s="143">
        <v>250000</v>
      </c>
      <c r="K511" s="94"/>
      <c r="L511" s="95"/>
    </row>
    <row r="512" spans="1:12" ht="15" customHeight="1">
      <c r="A512" s="116"/>
      <c r="B512" s="146"/>
      <c r="C512" s="180" t="s">
        <v>40</v>
      </c>
      <c r="D512" s="141" t="s">
        <v>436</v>
      </c>
      <c r="E512" s="146"/>
      <c r="F512" s="146"/>
      <c r="G512" s="146"/>
      <c r="H512" s="189" t="s">
        <v>381</v>
      </c>
      <c r="I512" s="188"/>
      <c r="J512" s="143">
        <v>100000</v>
      </c>
      <c r="K512" s="94"/>
      <c r="L512" s="95"/>
    </row>
    <row r="513" spans="1:12" ht="14.25" customHeight="1">
      <c r="A513" s="116"/>
      <c r="B513" s="146"/>
      <c r="C513" s="246"/>
      <c r="D513" s="246"/>
      <c r="E513" s="246"/>
      <c r="F513" s="146"/>
      <c r="G513" s="146"/>
      <c r="H513" s="122"/>
      <c r="I513" s="188"/>
      <c r="J513" s="143"/>
      <c r="K513" s="94"/>
      <c r="L513" s="95"/>
    </row>
    <row r="514" spans="1:12" ht="15" customHeight="1">
      <c r="A514" s="116">
        <v>24</v>
      </c>
      <c r="B514" s="146"/>
      <c r="C514" s="180" t="s">
        <v>437</v>
      </c>
      <c r="D514" s="141"/>
      <c r="E514" s="146"/>
      <c r="F514" s="146"/>
      <c r="G514" s="146"/>
      <c r="H514" s="122"/>
      <c r="I514" s="188"/>
      <c r="J514" s="143"/>
      <c r="K514" s="94"/>
      <c r="L514" s="95"/>
    </row>
    <row r="515" spans="1:12" ht="15" customHeight="1">
      <c r="A515" s="116"/>
      <c r="B515" s="146"/>
      <c r="C515" s="180">
        <v>1</v>
      </c>
      <c r="D515" s="141" t="s">
        <v>438</v>
      </c>
      <c r="E515" s="146"/>
      <c r="F515" s="146"/>
      <c r="G515" s="146"/>
      <c r="H515" s="122" t="s">
        <v>381</v>
      </c>
      <c r="I515" s="188"/>
      <c r="J515" s="143">
        <v>10000000</v>
      </c>
      <c r="K515" s="94"/>
      <c r="L515" s="95"/>
    </row>
    <row r="516" spans="1:12" ht="15" customHeight="1">
      <c r="A516" s="116"/>
      <c r="B516" s="146"/>
      <c r="C516" s="180">
        <v>2</v>
      </c>
      <c r="D516" s="141" t="s">
        <v>439</v>
      </c>
      <c r="E516" s="146"/>
      <c r="F516" s="146"/>
      <c r="G516" s="146"/>
      <c r="H516" s="122" t="s">
        <v>381</v>
      </c>
      <c r="I516" s="188"/>
      <c r="J516" s="143">
        <v>8000000</v>
      </c>
      <c r="K516" s="94"/>
      <c r="L516" s="95"/>
    </row>
    <row r="517" spans="1:12" ht="15" customHeight="1">
      <c r="A517" s="116"/>
      <c r="B517" s="146"/>
      <c r="C517" s="180">
        <v>3</v>
      </c>
      <c r="D517" s="141" t="s">
        <v>440</v>
      </c>
      <c r="E517" s="146"/>
      <c r="F517" s="146"/>
      <c r="G517" s="146"/>
      <c r="H517" s="122" t="s">
        <v>381</v>
      </c>
      <c r="I517" s="188"/>
      <c r="J517" s="143">
        <v>6000000</v>
      </c>
      <c r="K517" s="94"/>
      <c r="L517" s="95"/>
    </row>
    <row r="518" spans="1:12" ht="15" customHeight="1">
      <c r="A518" s="116"/>
      <c r="B518" s="146"/>
      <c r="C518" s="180">
        <v>4</v>
      </c>
      <c r="D518" s="141" t="s">
        <v>441</v>
      </c>
      <c r="E518" s="146"/>
      <c r="F518" s="146"/>
      <c r="G518" s="146"/>
      <c r="H518" s="122" t="s">
        <v>381</v>
      </c>
      <c r="I518" s="188"/>
      <c r="J518" s="143">
        <v>4000000</v>
      </c>
      <c r="K518" s="94"/>
      <c r="L518" s="95"/>
    </row>
    <row r="519" spans="1:12" ht="15" customHeight="1">
      <c r="A519" s="116"/>
      <c r="B519" s="146"/>
      <c r="C519" s="180"/>
      <c r="D519" s="141"/>
      <c r="E519" s="146"/>
      <c r="F519" s="146"/>
      <c r="G519" s="146"/>
      <c r="H519" s="122"/>
      <c r="I519" s="188"/>
      <c r="J519" s="143"/>
      <c r="K519" s="94"/>
      <c r="L519" s="95"/>
    </row>
    <row r="520" spans="1:12" ht="15" customHeight="1">
      <c r="A520" s="116">
        <v>25</v>
      </c>
      <c r="B520" s="146"/>
      <c r="C520" s="180" t="s">
        <v>442</v>
      </c>
      <c r="D520" s="141"/>
      <c r="E520" s="146"/>
      <c r="F520" s="146"/>
      <c r="G520" s="146"/>
      <c r="H520" s="122"/>
      <c r="I520" s="188"/>
      <c r="J520" s="143"/>
      <c r="K520" s="94"/>
      <c r="L520" s="95"/>
    </row>
    <row r="521" spans="1:12" ht="12" customHeight="1">
      <c r="A521" s="116"/>
      <c r="B521" s="146"/>
      <c r="C521" s="180">
        <v>1</v>
      </c>
      <c r="D521" s="141" t="s">
        <v>443</v>
      </c>
      <c r="E521" s="146"/>
      <c r="F521" s="146"/>
      <c r="G521" s="146"/>
      <c r="H521" s="122" t="s">
        <v>381</v>
      </c>
      <c r="I521" s="188"/>
      <c r="J521" s="143">
        <v>50000000</v>
      </c>
      <c r="K521" s="94"/>
      <c r="L521" s="95"/>
    </row>
    <row r="522" spans="1:12" ht="12" customHeight="1">
      <c r="A522" s="249"/>
      <c r="B522" s="146"/>
      <c r="C522" s="180">
        <v>2</v>
      </c>
      <c r="D522" s="141" t="s">
        <v>444</v>
      </c>
      <c r="E522" s="146"/>
      <c r="F522" s="146"/>
      <c r="G522" s="146"/>
      <c r="H522" s="122" t="s">
        <v>381</v>
      </c>
      <c r="I522" s="188"/>
      <c r="J522" s="143">
        <v>30000000</v>
      </c>
      <c r="K522" s="126"/>
      <c r="L522" s="95"/>
    </row>
    <row r="523" spans="1:12" ht="12" customHeight="1">
      <c r="A523" s="116"/>
      <c r="B523" s="146"/>
      <c r="C523" s="180">
        <v>3</v>
      </c>
      <c r="D523" s="141" t="s">
        <v>445</v>
      </c>
      <c r="E523" s="146"/>
      <c r="F523" s="146"/>
      <c r="G523" s="146"/>
      <c r="H523" s="122" t="s">
        <v>381</v>
      </c>
      <c r="I523" s="188"/>
      <c r="J523" s="143">
        <v>17500000</v>
      </c>
      <c r="K523" s="126"/>
      <c r="L523" s="95"/>
    </row>
    <row r="524" spans="1:12" ht="13.5" customHeight="1">
      <c r="A524" s="116"/>
      <c r="B524" s="146"/>
      <c r="C524" s="180"/>
      <c r="D524" s="141"/>
      <c r="E524" s="146"/>
      <c r="F524" s="146"/>
      <c r="G524" s="146"/>
      <c r="H524" s="122"/>
      <c r="I524" s="188"/>
      <c r="J524" s="143"/>
      <c r="K524" s="126"/>
      <c r="L524" s="95"/>
    </row>
    <row r="525" spans="1:12" ht="13.5" customHeight="1">
      <c r="A525" s="116">
        <v>26</v>
      </c>
      <c r="B525" s="146"/>
      <c r="C525" s="141" t="s">
        <v>446</v>
      </c>
      <c r="D525" s="146"/>
      <c r="E525" s="146"/>
      <c r="F525" s="146"/>
      <c r="G525" s="146"/>
      <c r="H525" s="117"/>
      <c r="I525" s="142"/>
      <c r="J525" s="143"/>
      <c r="K525" s="94"/>
      <c r="L525" s="190"/>
    </row>
    <row r="526" spans="1:12">
      <c r="A526" s="116"/>
      <c r="B526" s="141"/>
      <c r="C526" s="141">
        <v>1</v>
      </c>
      <c r="D526" s="141" t="s">
        <v>447</v>
      </c>
      <c r="E526" s="141"/>
      <c r="F526" s="141"/>
      <c r="G526" s="141"/>
      <c r="H526" s="189" t="s">
        <v>430</v>
      </c>
      <c r="I526" s="142"/>
      <c r="J526" s="143">
        <v>500000</v>
      </c>
      <c r="K526" s="94"/>
      <c r="L526" s="95"/>
    </row>
    <row r="527" spans="1:12" ht="13.5" customHeight="1">
      <c r="A527" s="116"/>
      <c r="B527" s="141"/>
      <c r="C527" s="141">
        <v>2</v>
      </c>
      <c r="D527" s="141" t="s">
        <v>448</v>
      </c>
      <c r="E527" s="141"/>
      <c r="F527" s="141"/>
      <c r="G527" s="141"/>
      <c r="H527" s="189" t="s">
        <v>430</v>
      </c>
      <c r="I527" s="142"/>
      <c r="J527" s="143">
        <v>500000</v>
      </c>
      <c r="K527" s="94"/>
      <c r="L527" s="342"/>
    </row>
    <row r="528" spans="1:12" ht="13.5" customHeight="1">
      <c r="A528" s="116"/>
      <c r="B528" s="141"/>
      <c r="C528" s="141">
        <v>3</v>
      </c>
      <c r="D528" s="141" t="s">
        <v>449</v>
      </c>
      <c r="E528" s="141"/>
      <c r="F528" s="141"/>
      <c r="G528" s="141"/>
      <c r="H528" s="189" t="s">
        <v>430</v>
      </c>
      <c r="I528" s="142"/>
      <c r="J528" s="143">
        <v>500000</v>
      </c>
      <c r="K528" s="94"/>
      <c r="L528" s="342"/>
    </row>
    <row r="529" spans="1:32" ht="13.5" customHeight="1">
      <c r="A529" s="116"/>
      <c r="B529" s="141"/>
      <c r="C529" s="141"/>
      <c r="D529" s="146"/>
      <c r="E529" s="146"/>
      <c r="F529" s="146"/>
      <c r="G529" s="146"/>
      <c r="H529" s="117"/>
      <c r="I529" s="142"/>
      <c r="J529" s="143"/>
      <c r="K529" s="94"/>
      <c r="L529" s="95"/>
    </row>
    <row r="530" spans="1:32" ht="13.5" customHeight="1">
      <c r="A530" s="295">
        <v>27</v>
      </c>
      <c r="B530" s="30"/>
      <c r="C530" s="226" t="s">
        <v>450</v>
      </c>
      <c r="D530" s="296"/>
      <c r="E530" s="30"/>
      <c r="F530" s="30"/>
      <c r="G530" s="30"/>
      <c r="H530" s="32"/>
      <c r="I530" s="217"/>
      <c r="J530" s="218"/>
      <c r="K530" s="250"/>
      <c r="L530" s="267"/>
    </row>
    <row r="531" spans="1:32" ht="13.5" customHeight="1">
      <c r="A531" s="227"/>
      <c r="B531" s="36"/>
      <c r="C531" s="36"/>
      <c r="D531" s="256"/>
      <c r="E531" s="36"/>
      <c r="F531" s="36"/>
      <c r="G531" s="36"/>
      <c r="H531" s="283"/>
      <c r="I531" s="232"/>
      <c r="J531" s="233"/>
      <c r="K531" s="241"/>
      <c r="L531" s="269"/>
    </row>
    <row r="532" spans="1:32" ht="13.5" customHeight="1">
      <c r="A532" s="60"/>
      <c r="B532" s="25"/>
      <c r="C532" s="41" t="s">
        <v>451</v>
      </c>
      <c r="D532" s="150"/>
      <c r="E532" s="25"/>
      <c r="F532" s="25"/>
      <c r="G532" s="25"/>
      <c r="H532" s="42"/>
      <c r="I532" s="85"/>
      <c r="J532" s="86"/>
      <c r="K532" s="94"/>
      <c r="L532" s="95"/>
    </row>
    <row r="533" spans="1:32" ht="21.75" customHeight="1">
      <c r="A533" s="60"/>
      <c r="B533" s="25"/>
      <c r="C533" s="25"/>
      <c r="D533" s="150"/>
      <c r="E533" s="25" t="s">
        <v>33</v>
      </c>
      <c r="F533" s="25"/>
      <c r="G533" s="25" t="s">
        <v>452</v>
      </c>
      <c r="H533" s="42" t="s">
        <v>430</v>
      </c>
      <c r="I533" s="85">
        <v>300</v>
      </c>
      <c r="J533" s="86">
        <v>300</v>
      </c>
      <c r="K533" s="94"/>
      <c r="L533" s="190"/>
    </row>
    <row r="534" spans="1:32" ht="13.5" customHeight="1">
      <c r="A534" s="60"/>
      <c r="B534" s="25"/>
      <c r="C534" s="25"/>
      <c r="D534" s="150"/>
      <c r="E534" s="25" t="s">
        <v>36</v>
      </c>
      <c r="F534" s="25"/>
      <c r="G534" s="25" t="s">
        <v>453</v>
      </c>
      <c r="H534" s="42" t="s">
        <v>430</v>
      </c>
      <c r="I534" s="85">
        <v>550</v>
      </c>
      <c r="J534" s="86">
        <v>550</v>
      </c>
      <c r="K534" s="94"/>
      <c r="L534" s="95"/>
    </row>
    <row r="535" spans="1:32" ht="13.5" customHeight="1">
      <c r="A535" s="60"/>
      <c r="B535" s="25"/>
      <c r="C535" s="25"/>
      <c r="D535" s="150"/>
      <c r="E535" s="25"/>
      <c r="F535" s="25"/>
      <c r="G535" s="25"/>
      <c r="H535" s="42"/>
      <c r="I535" s="85"/>
      <c r="J535" s="86"/>
      <c r="K535" s="94"/>
      <c r="L535" s="95"/>
    </row>
    <row r="536" spans="1:32" ht="13.5" customHeight="1">
      <c r="A536" s="60"/>
      <c r="B536" s="25"/>
      <c r="C536" s="41" t="s">
        <v>454</v>
      </c>
      <c r="D536" s="150"/>
      <c r="E536" s="25"/>
      <c r="F536" s="25"/>
      <c r="G536" s="25"/>
      <c r="H536" s="42"/>
      <c r="I536" s="85"/>
      <c r="J536" s="86"/>
      <c r="K536" s="94"/>
      <c r="L536" s="95"/>
    </row>
    <row r="537" spans="1:32" ht="13.5" customHeight="1">
      <c r="A537" s="60"/>
      <c r="B537" s="25"/>
      <c r="C537" s="25"/>
      <c r="D537" s="150"/>
      <c r="E537" s="25" t="s">
        <v>33</v>
      </c>
      <c r="F537" s="25"/>
      <c r="G537" s="25" t="s">
        <v>452</v>
      </c>
      <c r="H537" s="42" t="s">
        <v>455</v>
      </c>
      <c r="I537" s="85">
        <v>75000</v>
      </c>
      <c r="J537" s="86">
        <v>75000</v>
      </c>
      <c r="K537" s="94"/>
      <c r="L537" s="95"/>
    </row>
    <row r="538" spans="1:32" ht="13.5" customHeight="1">
      <c r="A538" s="60"/>
      <c r="B538" s="25"/>
      <c r="C538" s="25"/>
      <c r="D538" s="150"/>
      <c r="E538" s="25" t="s">
        <v>36</v>
      </c>
      <c r="F538" s="25"/>
      <c r="G538" s="25" t="s">
        <v>453</v>
      </c>
      <c r="H538" s="42" t="s">
        <v>455</v>
      </c>
      <c r="I538" s="85">
        <v>250000</v>
      </c>
      <c r="J538" s="86">
        <v>250000</v>
      </c>
      <c r="K538" s="94"/>
      <c r="L538" s="95"/>
      <c r="Q538" s="57"/>
      <c r="R538" s="57"/>
      <c r="S538" s="57"/>
      <c r="T538" s="57"/>
      <c r="U538" s="57"/>
      <c r="V538" s="57"/>
      <c r="W538" s="57"/>
      <c r="X538" s="57"/>
      <c r="Y538" s="57"/>
      <c r="Z538" s="57"/>
      <c r="AA538" s="57"/>
      <c r="AB538" s="57"/>
      <c r="AC538" s="57"/>
      <c r="AD538" s="57"/>
      <c r="AE538" s="57"/>
      <c r="AF538" s="57"/>
    </row>
    <row r="539" spans="1:32" ht="15.75" customHeight="1">
      <c r="A539" s="60"/>
      <c r="B539" s="25"/>
      <c r="C539" s="25"/>
      <c r="D539" s="150"/>
      <c r="E539" s="25" t="s">
        <v>40</v>
      </c>
      <c r="F539" s="25"/>
      <c r="G539" s="25" t="s">
        <v>456</v>
      </c>
      <c r="H539" s="42" t="s">
        <v>430</v>
      </c>
      <c r="I539" s="85">
        <v>20000</v>
      </c>
      <c r="J539" s="86">
        <v>20000</v>
      </c>
      <c r="K539" s="94"/>
      <c r="L539" s="95"/>
      <c r="Q539" s="57"/>
      <c r="R539" s="57"/>
      <c r="S539" s="57"/>
      <c r="T539" s="57"/>
      <c r="U539" s="57"/>
      <c r="V539" s="57"/>
      <c r="W539" s="57"/>
      <c r="X539" s="57"/>
      <c r="Y539" s="57"/>
      <c r="Z539" s="57"/>
      <c r="AA539" s="57"/>
      <c r="AB539" s="57"/>
      <c r="AC539" s="57"/>
      <c r="AD539" s="57"/>
      <c r="AE539" s="57"/>
      <c r="AF539" s="57"/>
    </row>
    <row r="540" spans="1:32" ht="17.25" customHeight="1">
      <c r="A540" s="60"/>
      <c r="B540" s="25"/>
      <c r="C540" s="25"/>
      <c r="D540" s="150"/>
      <c r="E540" s="25" t="s">
        <v>66</v>
      </c>
      <c r="F540" s="25"/>
      <c r="G540" s="25" t="s">
        <v>457</v>
      </c>
      <c r="H540" s="42" t="s">
        <v>458</v>
      </c>
      <c r="I540" s="85">
        <v>50000</v>
      </c>
      <c r="J540" s="86">
        <v>50000</v>
      </c>
      <c r="K540" s="94"/>
      <c r="L540" s="95"/>
      <c r="M540" s="57">
        <v>57866516000</v>
      </c>
      <c r="N540" s="57">
        <v>37345012000</v>
      </c>
      <c r="Q540" s="57"/>
      <c r="R540" s="57"/>
      <c r="S540" s="57"/>
      <c r="T540" s="57"/>
      <c r="U540" s="57"/>
      <c r="V540" s="57"/>
      <c r="W540" s="57"/>
      <c r="X540" s="57"/>
      <c r="Y540" s="57"/>
      <c r="Z540" s="57"/>
      <c r="AA540" s="57"/>
      <c r="AB540" s="57"/>
      <c r="AC540" s="57"/>
      <c r="AD540" s="57"/>
      <c r="AE540" s="57"/>
      <c r="AF540" s="57"/>
    </row>
    <row r="541" spans="1:32" ht="13.5" customHeight="1">
      <c r="A541" s="60"/>
      <c r="B541" s="25"/>
      <c r="C541" s="25"/>
      <c r="D541" s="150"/>
      <c r="E541" s="25" t="s">
        <v>75</v>
      </c>
      <c r="F541" s="25"/>
      <c r="G541" s="25" t="s">
        <v>459</v>
      </c>
      <c r="H541" s="42" t="s">
        <v>458</v>
      </c>
      <c r="I541" s="85">
        <v>50000</v>
      </c>
      <c r="J541" s="86">
        <v>50000</v>
      </c>
      <c r="K541" s="94"/>
      <c r="L541" s="95"/>
      <c r="M541" s="57">
        <v>52500000</v>
      </c>
      <c r="Q541" s="57"/>
      <c r="R541" s="57"/>
      <c r="S541" s="57"/>
      <c r="T541" s="57"/>
      <c r="U541" s="57"/>
      <c r="V541" s="57"/>
      <c r="W541" s="57"/>
      <c r="X541" s="57"/>
      <c r="Y541" s="57"/>
      <c r="Z541" s="57"/>
      <c r="AA541" s="57"/>
      <c r="AB541" s="57"/>
      <c r="AC541" s="57"/>
      <c r="AD541" s="57"/>
      <c r="AE541" s="57"/>
      <c r="AF541" s="57"/>
    </row>
    <row r="542" spans="1:32" ht="13.5" customHeight="1">
      <c r="A542" s="60"/>
      <c r="B542" s="25"/>
      <c r="C542" s="25"/>
      <c r="D542" s="150"/>
      <c r="E542" s="25" t="s">
        <v>78</v>
      </c>
      <c r="F542" s="25"/>
      <c r="G542" s="25" t="s">
        <v>460</v>
      </c>
      <c r="H542" s="42" t="s">
        <v>458</v>
      </c>
      <c r="I542" s="85">
        <v>50000</v>
      </c>
      <c r="J542" s="86">
        <v>50000</v>
      </c>
      <c r="K542" s="94"/>
      <c r="L542" s="95"/>
      <c r="M542" s="59">
        <f>SUM(M540+M541)</f>
        <v>57919016000</v>
      </c>
      <c r="N542" s="59">
        <f>SUM(N540-M541)</f>
        <v>37292512000</v>
      </c>
      <c r="Q542" s="57"/>
      <c r="R542" s="57"/>
      <c r="S542" s="57"/>
      <c r="T542" s="57"/>
      <c r="U542" s="57"/>
      <c r="V542" s="57"/>
      <c r="W542" s="57"/>
      <c r="X542" s="57"/>
      <c r="Y542" s="57"/>
      <c r="Z542" s="57"/>
      <c r="AA542" s="57"/>
      <c r="AB542" s="57"/>
      <c r="AC542" s="57"/>
      <c r="AD542" s="57"/>
      <c r="AE542" s="57"/>
      <c r="AF542" s="57"/>
    </row>
    <row r="543" spans="1:32" ht="13.5" customHeight="1">
      <c r="A543" s="60"/>
      <c r="B543" s="25"/>
      <c r="C543" s="25"/>
      <c r="D543" s="150"/>
      <c r="E543" s="25" t="s">
        <v>78</v>
      </c>
      <c r="F543" s="25"/>
      <c r="G543" s="25" t="s">
        <v>461</v>
      </c>
      <c r="H543" s="42" t="s">
        <v>462</v>
      </c>
      <c r="I543" s="85">
        <v>50000</v>
      </c>
      <c r="J543" s="86">
        <v>75000</v>
      </c>
      <c r="K543" s="94"/>
      <c r="L543" s="95"/>
      <c r="M543" s="7" t="s">
        <v>463</v>
      </c>
      <c r="Q543" s="57"/>
      <c r="R543" s="57"/>
      <c r="S543" s="57"/>
      <c r="T543" s="57"/>
      <c r="U543" s="57"/>
      <c r="V543" s="57"/>
      <c r="W543" s="57"/>
      <c r="X543" s="57"/>
      <c r="Y543" s="57"/>
      <c r="Z543" s="57"/>
      <c r="AA543" s="57"/>
      <c r="AB543" s="57"/>
      <c r="AC543" s="57"/>
      <c r="AD543" s="57"/>
      <c r="AE543" s="57"/>
      <c r="AF543" s="57"/>
    </row>
    <row r="544" spans="1:32" ht="14.25" customHeight="1">
      <c r="A544" s="60"/>
      <c r="B544" s="25"/>
      <c r="C544" s="25"/>
      <c r="D544" s="150"/>
      <c r="E544" s="25"/>
      <c r="F544" s="25"/>
      <c r="G544" s="25"/>
      <c r="H544" s="42"/>
      <c r="I544" s="85"/>
      <c r="J544" s="86"/>
      <c r="K544" s="94"/>
      <c r="L544" s="191"/>
      <c r="M544" s="57">
        <f>SUM(J351)</f>
        <v>200000</v>
      </c>
      <c r="N544" s="57">
        <f>SUM(J352)</f>
        <v>170000</v>
      </c>
      <c r="O544" s="57">
        <f>SUM(J353)</f>
        <v>1200000</v>
      </c>
      <c r="P544" s="57"/>
      <c r="Q544" s="57"/>
      <c r="R544" s="57"/>
      <c r="S544" s="57"/>
      <c r="T544" s="57"/>
      <c r="U544" s="57"/>
      <c r="V544" s="57"/>
      <c r="W544" s="57"/>
      <c r="X544" s="57"/>
      <c r="Y544" s="57"/>
      <c r="Z544" s="57"/>
      <c r="AA544" s="57"/>
      <c r="AB544" s="57"/>
      <c r="AC544" s="57"/>
      <c r="AD544" s="57"/>
      <c r="AE544" s="57"/>
      <c r="AF544" s="57"/>
    </row>
    <row r="545" spans="1:32" ht="13.5" customHeight="1">
      <c r="A545" s="60"/>
      <c r="B545" s="25"/>
      <c r="C545" s="41" t="s">
        <v>464</v>
      </c>
      <c r="D545" s="150"/>
      <c r="E545" s="25"/>
      <c r="F545" s="25"/>
      <c r="G545" s="25"/>
      <c r="H545" s="42"/>
      <c r="I545" s="85"/>
      <c r="J545" s="86"/>
      <c r="K545" s="94"/>
      <c r="L545" s="95"/>
      <c r="M545" s="57">
        <f>SUM(M544*2)</f>
        <v>400000</v>
      </c>
      <c r="N545" s="57">
        <f>SUM(N544*2)</f>
        <v>340000</v>
      </c>
      <c r="O545" s="57">
        <f>SUM(M545+N545)</f>
        <v>740000</v>
      </c>
      <c r="P545" s="57">
        <f>O545*2</f>
        <v>1480000</v>
      </c>
      <c r="Q545" s="57">
        <f>O544/2</f>
        <v>600000</v>
      </c>
      <c r="R545" s="192">
        <f>Q545+P545</f>
        <v>2080000</v>
      </c>
      <c r="S545" s="57"/>
      <c r="T545" s="57"/>
      <c r="U545" s="57"/>
      <c r="V545" s="57"/>
      <c r="W545" s="57"/>
      <c r="X545" s="57"/>
      <c r="Y545" s="57"/>
      <c r="Z545" s="57"/>
      <c r="AA545" s="57"/>
      <c r="AB545" s="57"/>
      <c r="AC545" s="57"/>
      <c r="AD545" s="57"/>
      <c r="AE545" s="57"/>
      <c r="AF545" s="57"/>
    </row>
    <row r="546" spans="1:32" ht="13.5" customHeight="1">
      <c r="A546" s="60"/>
      <c r="B546" s="25"/>
      <c r="C546" s="25"/>
      <c r="D546" s="150"/>
      <c r="E546" s="25" t="s">
        <v>33</v>
      </c>
      <c r="F546" s="25"/>
      <c r="G546" s="25" t="s">
        <v>465</v>
      </c>
      <c r="H546" s="42"/>
      <c r="I546" s="85"/>
      <c r="J546" s="86"/>
      <c r="K546" s="94"/>
      <c r="L546" s="95"/>
      <c r="M546" s="57"/>
      <c r="N546" s="57"/>
      <c r="O546" s="343" t="s">
        <v>466</v>
      </c>
      <c r="P546" s="343"/>
      <c r="Q546" s="57"/>
      <c r="R546" s="57"/>
      <c r="S546" s="57"/>
      <c r="T546" s="57"/>
      <c r="U546" s="57"/>
      <c r="V546" s="57"/>
      <c r="W546" s="57"/>
      <c r="X546" s="57"/>
      <c r="Y546" s="57"/>
      <c r="Z546" s="57"/>
      <c r="AA546" s="57"/>
      <c r="AB546" s="57"/>
      <c r="AC546" s="57"/>
      <c r="AD546" s="57"/>
      <c r="AE546" s="57"/>
      <c r="AF546" s="57"/>
    </row>
    <row r="547" spans="1:32" ht="15.75" customHeight="1">
      <c r="A547" s="60"/>
      <c r="B547" s="25"/>
      <c r="C547" s="25"/>
      <c r="D547" s="150"/>
      <c r="E547" s="25"/>
      <c r="F547" s="25"/>
      <c r="G547" s="193" t="s">
        <v>467</v>
      </c>
      <c r="H547" s="42" t="s">
        <v>468</v>
      </c>
      <c r="I547" s="85">
        <v>30000</v>
      </c>
      <c r="J547" s="86">
        <v>30000</v>
      </c>
      <c r="K547" s="94"/>
      <c r="L547" s="95"/>
      <c r="M547" s="7" t="s">
        <v>469</v>
      </c>
      <c r="Q547" s="57"/>
      <c r="R547" s="57"/>
      <c r="S547" s="57"/>
      <c r="T547" s="57"/>
      <c r="U547" s="57"/>
      <c r="V547" s="57"/>
      <c r="W547" s="57"/>
      <c r="X547" s="57"/>
      <c r="Y547" s="57"/>
      <c r="Z547" s="57"/>
      <c r="AA547" s="57"/>
      <c r="AB547" s="57"/>
      <c r="AC547" s="57"/>
      <c r="AD547" s="57"/>
      <c r="AE547" s="57"/>
      <c r="AF547" s="57"/>
    </row>
    <row r="548" spans="1:32" ht="16.5" customHeight="1">
      <c r="A548" s="60"/>
      <c r="B548" s="25"/>
      <c r="C548" s="25"/>
      <c r="D548" s="150"/>
      <c r="E548" s="25"/>
      <c r="F548" s="25"/>
      <c r="G548" s="193" t="s">
        <v>470</v>
      </c>
      <c r="H548" s="42" t="s">
        <v>468</v>
      </c>
      <c r="I548" s="85">
        <v>60000</v>
      </c>
      <c r="J548" s="86">
        <v>60000</v>
      </c>
      <c r="K548" s="94"/>
      <c r="L548" s="95"/>
      <c r="M548" s="57">
        <f>SUM(J360)</f>
        <v>130000</v>
      </c>
      <c r="N548" s="57">
        <f>SUM(J361)</f>
        <v>100000</v>
      </c>
      <c r="O548" s="57">
        <f>SUM(J362)</f>
        <v>800000</v>
      </c>
      <c r="P548" s="57"/>
      <c r="Q548" s="57"/>
      <c r="R548" s="57"/>
      <c r="S548" s="57"/>
      <c r="T548" s="57"/>
      <c r="U548" s="57"/>
      <c r="V548" s="57"/>
      <c r="W548" s="57"/>
      <c r="X548" s="57"/>
      <c r="Y548" s="57"/>
      <c r="Z548" s="57"/>
      <c r="AA548" s="57"/>
      <c r="AB548" s="57"/>
      <c r="AC548" s="57"/>
      <c r="AD548" s="57"/>
      <c r="AE548" s="57"/>
      <c r="AF548" s="57"/>
    </row>
    <row r="549" spans="1:32" ht="16.5" customHeight="1">
      <c r="A549" s="60"/>
      <c r="B549" s="25"/>
      <c r="C549" s="25"/>
      <c r="D549" s="150"/>
      <c r="E549" s="25" t="s">
        <v>36</v>
      </c>
      <c r="F549" s="25"/>
      <c r="G549" s="25" t="s">
        <v>471</v>
      </c>
      <c r="H549" s="42"/>
      <c r="I549" s="85"/>
      <c r="J549" s="86"/>
      <c r="K549" s="94"/>
      <c r="L549" s="95"/>
      <c r="M549" s="57"/>
      <c r="N549" s="57"/>
      <c r="O549" s="57"/>
      <c r="P549" s="57"/>
      <c r="Q549" s="57"/>
      <c r="R549" s="57"/>
      <c r="S549" s="57"/>
      <c r="T549" s="57"/>
      <c r="U549" s="57"/>
      <c r="V549" s="57"/>
      <c r="W549" s="57"/>
      <c r="X549" s="57"/>
      <c r="Y549" s="57"/>
      <c r="Z549" s="57"/>
      <c r="AA549" s="57"/>
      <c r="AB549" s="57"/>
      <c r="AC549" s="57"/>
      <c r="AD549" s="57"/>
      <c r="AE549" s="57"/>
      <c r="AF549" s="57"/>
    </row>
    <row r="550" spans="1:32" ht="13.5" customHeight="1">
      <c r="A550" s="60"/>
      <c r="B550" s="25"/>
      <c r="C550" s="25"/>
      <c r="D550" s="150"/>
      <c r="E550" s="25"/>
      <c r="F550" s="25"/>
      <c r="G550" s="193" t="s">
        <v>467</v>
      </c>
      <c r="H550" s="42" t="s">
        <v>468</v>
      </c>
      <c r="I550" s="85">
        <v>150000</v>
      </c>
      <c r="J550" s="86">
        <v>150000</v>
      </c>
      <c r="K550" s="94"/>
      <c r="L550" s="95"/>
      <c r="M550" s="57">
        <f>SUM(M548*2)</f>
        <v>260000</v>
      </c>
      <c r="N550" s="57">
        <f>SUM(N548*2)</f>
        <v>200000</v>
      </c>
      <c r="O550" s="57">
        <f>SUM(M550+N550)</f>
        <v>460000</v>
      </c>
      <c r="P550" s="57">
        <f>O550*2</f>
        <v>920000</v>
      </c>
      <c r="Q550" s="57">
        <f>O548/2</f>
        <v>400000</v>
      </c>
      <c r="R550" s="192">
        <f>Q550+P550</f>
        <v>1320000</v>
      </c>
      <c r="S550" s="57"/>
      <c r="T550" s="57"/>
      <c r="U550" s="57"/>
      <c r="V550" s="57"/>
      <c r="W550" s="57"/>
      <c r="X550" s="57"/>
      <c r="Y550" s="57"/>
      <c r="Z550" s="57"/>
      <c r="AA550" s="57"/>
      <c r="AB550" s="57"/>
      <c r="AC550" s="57"/>
      <c r="AD550" s="57"/>
      <c r="AE550" s="57"/>
      <c r="AF550" s="57"/>
    </row>
    <row r="551" spans="1:32" ht="13.5" customHeight="1">
      <c r="A551" s="60"/>
      <c r="B551" s="25"/>
      <c r="C551" s="25"/>
      <c r="D551" s="150"/>
      <c r="E551" s="25"/>
      <c r="F551" s="25"/>
      <c r="G551" s="193" t="s">
        <v>470</v>
      </c>
      <c r="H551" s="42" t="s">
        <v>468</v>
      </c>
      <c r="I551" s="85">
        <v>250000</v>
      </c>
      <c r="J551" s="86">
        <v>250000</v>
      </c>
      <c r="K551" s="94"/>
      <c r="L551" s="95"/>
      <c r="M551" s="57"/>
      <c r="N551" s="57"/>
      <c r="O551" s="57"/>
      <c r="P551" s="57"/>
      <c r="Q551" s="57"/>
      <c r="R551" s="194"/>
      <c r="S551" s="57"/>
      <c r="T551" s="57"/>
      <c r="U551" s="57"/>
      <c r="V551" s="57"/>
      <c r="W551" s="57"/>
      <c r="X551" s="57"/>
      <c r="Y551" s="57"/>
      <c r="Z551" s="57"/>
      <c r="AA551" s="57"/>
      <c r="AB551" s="57"/>
      <c r="AC551" s="57"/>
      <c r="AD551" s="57"/>
      <c r="AE551" s="57"/>
      <c r="AF551" s="57"/>
    </row>
    <row r="552" spans="1:32" ht="13.5" customHeight="1">
      <c r="A552" s="60"/>
      <c r="B552" s="25"/>
      <c r="C552" s="25"/>
      <c r="D552" s="150"/>
      <c r="E552" s="25"/>
      <c r="F552" s="25"/>
      <c r="G552" s="193"/>
      <c r="H552" s="42"/>
      <c r="I552" s="85"/>
      <c r="J552" s="86"/>
      <c r="K552" s="94"/>
      <c r="L552" s="95"/>
      <c r="M552" s="7" t="s">
        <v>472</v>
      </c>
      <c r="Q552" s="57"/>
      <c r="R552" s="194"/>
      <c r="S552" s="57"/>
      <c r="T552" s="57"/>
      <c r="U552" s="57"/>
      <c r="V552" s="57"/>
      <c r="W552" s="57"/>
      <c r="X552" s="57"/>
      <c r="Y552" s="57"/>
      <c r="Z552" s="57"/>
      <c r="AA552" s="57"/>
      <c r="AB552" s="57"/>
      <c r="AC552" s="57"/>
      <c r="AD552" s="57"/>
      <c r="AE552" s="57"/>
      <c r="AF552" s="57"/>
    </row>
    <row r="553" spans="1:32" ht="13.5" customHeight="1">
      <c r="A553" s="60">
        <v>28</v>
      </c>
      <c r="B553" s="25"/>
      <c r="C553" s="41" t="s">
        <v>473</v>
      </c>
      <c r="D553" s="150"/>
      <c r="E553" s="25"/>
      <c r="F553" s="25"/>
      <c r="G553" s="25"/>
      <c r="H553" s="42" t="s">
        <v>474</v>
      </c>
      <c r="I553" s="85">
        <v>150000</v>
      </c>
      <c r="J553" s="86">
        <v>150000</v>
      </c>
      <c r="K553" s="94"/>
      <c r="L553" s="95"/>
      <c r="M553" s="57">
        <f>J368</f>
        <v>100000</v>
      </c>
      <c r="N553" s="57">
        <f>J369</f>
        <v>75000</v>
      </c>
      <c r="O553" s="57">
        <f>SUM(J370)</f>
        <v>650000</v>
      </c>
      <c r="P553" s="57"/>
      <c r="Q553" s="57"/>
      <c r="R553" s="194"/>
      <c r="S553" s="57"/>
      <c r="T553" s="57"/>
      <c r="U553" s="57"/>
      <c r="V553" s="57"/>
      <c r="W553" s="57"/>
      <c r="X553" s="57"/>
      <c r="Y553" s="57"/>
      <c r="Z553" s="57"/>
      <c r="AA553" s="57"/>
      <c r="AB553" s="57"/>
      <c r="AC553" s="57"/>
      <c r="AD553" s="57"/>
      <c r="AE553" s="57"/>
      <c r="AF553" s="57"/>
    </row>
    <row r="554" spans="1:32" ht="13.5" customHeight="1">
      <c r="A554" s="60"/>
      <c r="B554" s="41"/>
      <c r="C554" s="41"/>
      <c r="D554" s="150"/>
      <c r="E554" s="25"/>
      <c r="F554" s="25"/>
      <c r="G554" s="25"/>
      <c r="H554" s="42"/>
      <c r="I554" s="85"/>
      <c r="J554" s="86"/>
      <c r="K554" s="94"/>
      <c r="L554" s="95"/>
      <c r="M554" s="57">
        <f>SUM(M553*2)</f>
        <v>200000</v>
      </c>
      <c r="N554" s="57">
        <f>SUM(N553*2)</f>
        <v>150000</v>
      </c>
      <c r="O554" s="57">
        <f>SUM(M554+N554)</f>
        <v>350000</v>
      </c>
      <c r="P554" s="57">
        <f>O554*2</f>
        <v>700000</v>
      </c>
      <c r="Q554" s="57">
        <f>P554/2</f>
        <v>350000</v>
      </c>
      <c r="R554" s="192">
        <f>Q554+P554</f>
        <v>1050000</v>
      </c>
      <c r="S554" s="57"/>
      <c r="T554" s="57"/>
      <c r="U554" s="57"/>
      <c r="V554" s="57"/>
      <c r="W554" s="57"/>
      <c r="X554" s="57"/>
      <c r="Y554" s="57"/>
      <c r="Z554" s="57"/>
      <c r="AA554" s="57"/>
      <c r="AB554" s="57"/>
      <c r="AC554" s="57"/>
      <c r="AD554" s="57"/>
      <c r="AE554" s="57"/>
      <c r="AF554" s="57"/>
    </row>
    <row r="555" spans="1:32" ht="18.75" customHeight="1">
      <c r="A555" s="60"/>
      <c r="B555" s="41"/>
      <c r="C555" s="41"/>
      <c r="D555" s="150"/>
      <c r="E555" s="25"/>
      <c r="F555" s="25"/>
      <c r="G555" s="25"/>
      <c r="H555" s="42"/>
      <c r="I555" s="85"/>
      <c r="J555" s="86"/>
      <c r="K555" s="94"/>
      <c r="L555" s="95"/>
      <c r="M555" s="57"/>
      <c r="N555" s="57"/>
      <c r="O555" s="57"/>
      <c r="P555" s="57"/>
      <c r="Q555" s="57"/>
      <c r="R555" s="194"/>
      <c r="S555" s="57"/>
      <c r="T555" s="57"/>
      <c r="U555" s="57"/>
      <c r="V555" s="57"/>
      <c r="W555" s="57"/>
      <c r="X555" s="57"/>
      <c r="Y555" s="57"/>
      <c r="Z555" s="57"/>
      <c r="AA555" s="57"/>
      <c r="AB555" s="57"/>
      <c r="AC555" s="57"/>
      <c r="AD555" s="57"/>
      <c r="AE555" s="57"/>
      <c r="AF555" s="57"/>
    </row>
    <row r="556" spans="1:32" ht="13.5" customHeight="1">
      <c r="A556" s="60"/>
      <c r="B556" s="41"/>
      <c r="C556" s="41"/>
      <c r="D556" s="150"/>
      <c r="E556" s="25"/>
      <c r="F556" s="25"/>
      <c r="G556" s="25"/>
      <c r="H556" s="42"/>
      <c r="I556" s="85"/>
      <c r="J556" s="86"/>
      <c r="K556" s="138" t="s">
        <v>25</v>
      </c>
      <c r="L556" s="95" t="s">
        <v>475</v>
      </c>
      <c r="M556" s="57"/>
      <c r="N556" s="57"/>
      <c r="O556" s="57"/>
      <c r="P556" s="57"/>
      <c r="Q556" s="57"/>
      <c r="R556" s="194"/>
      <c r="S556" s="57"/>
      <c r="T556" s="57"/>
      <c r="U556" s="57"/>
      <c r="V556" s="57"/>
      <c r="W556" s="57"/>
      <c r="X556" s="57"/>
      <c r="Y556" s="57"/>
      <c r="Z556" s="57"/>
      <c r="AA556" s="57"/>
      <c r="AB556" s="57"/>
      <c r="AC556" s="57"/>
      <c r="AD556" s="57"/>
      <c r="AE556" s="57"/>
      <c r="AF556" s="57"/>
    </row>
    <row r="557" spans="1:32" ht="13.5" customHeight="1">
      <c r="A557" s="60">
        <v>29</v>
      </c>
      <c r="B557" s="41"/>
      <c r="C557" s="41" t="s">
        <v>476</v>
      </c>
      <c r="D557" s="150"/>
      <c r="E557" s="25"/>
      <c r="F557" s="25"/>
      <c r="G557" s="25"/>
      <c r="H557" s="42" t="s">
        <v>477</v>
      </c>
      <c r="I557" s="85">
        <v>2500000</v>
      </c>
      <c r="J557" s="86">
        <v>2500000</v>
      </c>
      <c r="K557" s="94"/>
      <c r="L557" s="95" t="s">
        <v>478</v>
      </c>
      <c r="M557" s="57">
        <f>J368</f>
        <v>100000</v>
      </c>
      <c r="N557" s="57">
        <f>J369</f>
        <v>75000</v>
      </c>
      <c r="O557" s="57">
        <f>J370</f>
        <v>650000</v>
      </c>
      <c r="P557" s="57"/>
      <c r="Q557" s="57"/>
      <c r="R557" s="194"/>
      <c r="S557" s="57"/>
      <c r="T557" s="57"/>
      <c r="U557" s="57"/>
      <c r="V557" s="57"/>
      <c r="W557" s="57"/>
      <c r="X557" s="57"/>
      <c r="Y557" s="57"/>
      <c r="Z557" s="57"/>
      <c r="AA557" s="57"/>
      <c r="AB557" s="57"/>
      <c r="AC557" s="57"/>
      <c r="AD557" s="57"/>
      <c r="AE557" s="57"/>
      <c r="AF557" s="57"/>
    </row>
    <row r="558" spans="1:32" ht="13.5" customHeight="1">
      <c r="A558" s="60"/>
      <c r="B558" s="25"/>
      <c r="C558" s="41"/>
      <c r="D558" s="150"/>
      <c r="E558" s="25"/>
      <c r="F558" s="25"/>
      <c r="G558" s="25"/>
      <c r="H558" s="42"/>
      <c r="I558" s="85"/>
      <c r="J558" s="86"/>
      <c r="K558" s="94"/>
      <c r="L558" s="95" t="s">
        <v>479</v>
      </c>
      <c r="M558" s="57">
        <f>SUM(M557*2)</f>
        <v>200000</v>
      </c>
      <c r="N558" s="57">
        <f>SUM(N557*2)</f>
        <v>150000</v>
      </c>
      <c r="O558" s="57">
        <f>SUM(M558+N558)</f>
        <v>350000</v>
      </c>
      <c r="P558" s="57">
        <f>O558*2</f>
        <v>700000</v>
      </c>
      <c r="Q558" s="57">
        <f>P558/2</f>
        <v>350000</v>
      </c>
      <c r="R558" s="192">
        <f>Q558+P558</f>
        <v>1050000</v>
      </c>
      <c r="S558" s="57"/>
      <c r="T558" s="57"/>
      <c r="U558" s="57"/>
      <c r="V558" s="57"/>
      <c r="W558" s="57"/>
      <c r="X558" s="57"/>
      <c r="Y558" s="57"/>
      <c r="Z558" s="57"/>
      <c r="AA558" s="57"/>
      <c r="AB558" s="57"/>
      <c r="AC558" s="57"/>
      <c r="AD558" s="57"/>
      <c r="AE558" s="57"/>
      <c r="AF558" s="57"/>
    </row>
    <row r="559" spans="1:32" ht="13.5" customHeight="1">
      <c r="A559" s="60">
        <v>30</v>
      </c>
      <c r="B559" s="25"/>
      <c r="C559" s="41" t="s">
        <v>480</v>
      </c>
      <c r="D559" s="41"/>
      <c r="E559" s="41"/>
      <c r="F559" s="195"/>
      <c r="G559" s="41"/>
      <c r="H559" s="42" t="s">
        <v>481</v>
      </c>
      <c r="I559" s="85">
        <v>900000</v>
      </c>
      <c r="J559" s="86">
        <v>900000</v>
      </c>
      <c r="K559" s="94"/>
      <c r="L559" s="95" t="s">
        <v>482</v>
      </c>
      <c r="M559" s="57"/>
      <c r="N559" s="57"/>
      <c r="O559" s="57"/>
      <c r="P559" s="57"/>
      <c r="Q559" s="57"/>
      <c r="R559" s="194"/>
      <c r="S559" s="57"/>
      <c r="T559" s="57"/>
      <c r="U559" s="57"/>
      <c r="V559" s="57"/>
      <c r="W559" s="57"/>
      <c r="X559" s="57"/>
      <c r="Y559" s="57"/>
      <c r="Z559" s="57"/>
      <c r="AA559" s="57"/>
      <c r="AB559" s="57"/>
      <c r="AC559" s="57"/>
      <c r="AD559" s="57"/>
      <c r="AE559" s="57"/>
      <c r="AF559" s="57"/>
    </row>
    <row r="560" spans="1:32" ht="13.5" customHeight="1">
      <c r="A560" s="60"/>
      <c r="B560" s="25"/>
      <c r="C560" s="41"/>
      <c r="D560" s="41"/>
      <c r="E560" s="41"/>
      <c r="F560" s="195"/>
      <c r="G560" s="41"/>
      <c r="H560" s="42"/>
      <c r="I560" s="85"/>
      <c r="J560" s="86"/>
      <c r="K560" s="94"/>
      <c r="L560" s="95"/>
      <c r="M560" s="7" t="s">
        <v>483</v>
      </c>
      <c r="Q560" s="57"/>
      <c r="R560" s="194"/>
      <c r="S560" s="57"/>
      <c r="T560" s="57"/>
      <c r="U560" s="57"/>
      <c r="V560" s="57"/>
      <c r="W560" s="57"/>
      <c r="X560" s="57"/>
      <c r="Y560" s="57"/>
      <c r="Z560" s="57"/>
      <c r="AA560" s="57"/>
      <c r="AB560" s="57"/>
      <c r="AC560" s="57"/>
      <c r="AD560" s="57"/>
      <c r="AE560" s="57"/>
      <c r="AF560" s="57"/>
    </row>
    <row r="561" spans="1:32" ht="15" customHeight="1">
      <c r="A561" s="60">
        <v>31</v>
      </c>
      <c r="B561" s="25"/>
      <c r="C561" s="337" t="s">
        <v>484</v>
      </c>
      <c r="D561" s="337"/>
      <c r="E561" s="337"/>
      <c r="F561" s="337"/>
      <c r="G561" s="338"/>
      <c r="H561" s="42" t="s">
        <v>481</v>
      </c>
      <c r="I561" s="85">
        <v>700000</v>
      </c>
      <c r="J561" s="86">
        <v>700000</v>
      </c>
      <c r="K561" s="94"/>
      <c r="L561" s="95"/>
      <c r="M561" s="57">
        <f>J376</f>
        <v>75000</v>
      </c>
      <c r="N561" s="57">
        <f>J377</f>
        <v>50000</v>
      </c>
      <c r="O561" s="57">
        <f>J378</f>
        <v>500000</v>
      </c>
      <c r="P561" s="57"/>
      <c r="Q561" s="57"/>
      <c r="R561" s="194"/>
      <c r="S561" s="57"/>
      <c r="T561" s="57"/>
      <c r="U561" s="57"/>
      <c r="V561" s="57"/>
      <c r="W561" s="57"/>
      <c r="X561" s="57"/>
      <c r="Y561" s="57"/>
      <c r="Z561" s="57"/>
      <c r="AA561" s="57"/>
      <c r="AB561" s="57"/>
      <c r="AC561" s="57"/>
      <c r="AD561" s="57"/>
      <c r="AE561" s="57"/>
      <c r="AF561" s="57"/>
    </row>
    <row r="562" spans="1:32" ht="15" customHeight="1">
      <c r="A562" s="60"/>
      <c r="B562" s="25"/>
      <c r="C562" s="337" t="s">
        <v>485</v>
      </c>
      <c r="D562" s="337"/>
      <c r="E562" s="337"/>
      <c r="F562" s="337"/>
      <c r="G562" s="338"/>
      <c r="H562" s="42"/>
      <c r="I562" s="85"/>
      <c r="J562" s="86"/>
      <c r="K562" s="94"/>
      <c r="L562" s="95"/>
      <c r="M562" s="57">
        <f>SUM(M561*2)</f>
        <v>150000</v>
      </c>
      <c r="N562" s="57">
        <f>SUM(N561*2)</f>
        <v>100000</v>
      </c>
      <c r="O562" s="57">
        <f>SUM(M562+N562)</f>
        <v>250000</v>
      </c>
      <c r="P562" s="57">
        <f>O562*2</f>
        <v>500000</v>
      </c>
      <c r="Q562" s="57">
        <f>P562/2</f>
        <v>250000</v>
      </c>
      <c r="R562" s="192">
        <f>Q562+P562</f>
        <v>750000</v>
      </c>
      <c r="S562" s="57"/>
      <c r="T562" s="57"/>
      <c r="U562" s="57"/>
      <c r="V562" s="57"/>
      <c r="W562" s="57"/>
      <c r="X562" s="57"/>
      <c r="Y562" s="57"/>
      <c r="Z562" s="57"/>
      <c r="AA562" s="57"/>
      <c r="AB562" s="57"/>
      <c r="AC562" s="57"/>
      <c r="AD562" s="57"/>
      <c r="AE562" s="57"/>
      <c r="AF562" s="57"/>
    </row>
    <row r="563" spans="1:32" ht="15" customHeight="1">
      <c r="A563" s="60"/>
      <c r="B563" s="25"/>
      <c r="C563" s="41"/>
      <c r="D563" s="25"/>
      <c r="E563" s="25"/>
      <c r="F563" s="150"/>
      <c r="G563" s="25"/>
      <c r="H563" s="42"/>
      <c r="I563" s="85"/>
      <c r="J563" s="86"/>
      <c r="K563" s="94"/>
      <c r="L563" s="95"/>
      <c r="M563" s="57"/>
      <c r="N563" s="57"/>
      <c r="O563" s="57"/>
      <c r="P563" s="57"/>
      <c r="Q563" s="57"/>
      <c r="R563" s="57"/>
      <c r="S563" s="57"/>
      <c r="T563" s="57"/>
      <c r="U563" s="57"/>
      <c r="V563" s="57"/>
      <c r="W563" s="57"/>
      <c r="X563" s="57"/>
      <c r="Y563" s="57"/>
      <c r="Z563" s="57"/>
      <c r="AA563" s="57"/>
      <c r="AB563" s="57"/>
      <c r="AC563" s="57"/>
      <c r="AD563" s="57"/>
      <c r="AE563" s="57"/>
      <c r="AF563" s="57"/>
    </row>
    <row r="564" spans="1:32" ht="15" customHeight="1">
      <c r="A564" s="45" t="s">
        <v>486</v>
      </c>
      <c r="B564" s="41" t="s">
        <v>487</v>
      </c>
      <c r="C564" s="41"/>
      <c r="D564" s="25"/>
      <c r="E564" s="25"/>
      <c r="F564" s="150"/>
      <c r="G564" s="25"/>
      <c r="H564" s="42"/>
      <c r="I564" s="85"/>
      <c r="J564" s="86"/>
      <c r="K564" s="94"/>
      <c r="L564" s="95"/>
      <c r="M564" s="7" t="s">
        <v>488</v>
      </c>
      <c r="Q564" s="57"/>
      <c r="R564" s="194"/>
      <c r="S564" s="57"/>
      <c r="T564" s="57"/>
      <c r="U564" s="57"/>
      <c r="V564" s="57"/>
      <c r="W564" s="57"/>
      <c r="X564" s="57"/>
      <c r="Y564" s="57"/>
      <c r="Z564" s="57"/>
      <c r="AA564" s="57"/>
      <c r="AB564" s="57"/>
      <c r="AC564" s="57"/>
      <c r="AD564" s="57"/>
      <c r="AE564" s="57"/>
      <c r="AF564" s="57"/>
    </row>
    <row r="565" spans="1:32" ht="12" customHeight="1">
      <c r="A565" s="151"/>
      <c r="B565" s="25"/>
      <c r="C565" s="41"/>
      <c r="D565" s="25"/>
      <c r="E565" s="25"/>
      <c r="F565" s="150"/>
      <c r="G565" s="95"/>
      <c r="H565" s="25"/>
      <c r="I565" s="76"/>
      <c r="J565" s="42"/>
      <c r="K565" s="94"/>
      <c r="L565" s="95"/>
      <c r="M565" s="57">
        <v>80000</v>
      </c>
      <c r="N565" s="57">
        <v>60000</v>
      </c>
      <c r="O565" s="57">
        <f>J386</f>
        <v>250000</v>
      </c>
      <c r="P565" s="57"/>
      <c r="Q565" s="57"/>
      <c r="R565" s="194"/>
      <c r="S565" s="57"/>
      <c r="T565" s="57"/>
      <c r="U565" s="57"/>
      <c r="V565" s="57"/>
      <c r="W565" s="57"/>
      <c r="X565" s="57"/>
      <c r="Y565" s="57"/>
      <c r="Z565" s="57"/>
      <c r="AA565" s="57"/>
      <c r="AB565" s="57"/>
      <c r="AC565" s="57"/>
      <c r="AD565" s="57"/>
      <c r="AE565" s="57"/>
      <c r="AF565" s="57"/>
    </row>
    <row r="566" spans="1:32" ht="11.25" customHeight="1">
      <c r="A566" s="151">
        <v>1</v>
      </c>
      <c r="B566" s="25"/>
      <c r="C566" s="41" t="s">
        <v>489</v>
      </c>
      <c r="D566" s="25"/>
      <c r="E566" s="25"/>
      <c r="F566" s="150"/>
      <c r="G566" s="25"/>
      <c r="H566" s="42" t="s">
        <v>490</v>
      </c>
      <c r="I566" s="85">
        <v>5000000</v>
      </c>
      <c r="J566" s="86">
        <v>5000000</v>
      </c>
      <c r="K566" s="111" t="s">
        <v>25</v>
      </c>
      <c r="L566" s="326" t="s">
        <v>491</v>
      </c>
      <c r="M566" s="57">
        <f>SUM(M565*2)</f>
        <v>160000</v>
      </c>
      <c r="N566" s="57">
        <f>SUM(N565*2)</f>
        <v>120000</v>
      </c>
      <c r="O566" s="57">
        <f>SUM(M566+N566)</f>
        <v>280000</v>
      </c>
      <c r="P566" s="57">
        <f>O566*2</f>
        <v>560000</v>
      </c>
      <c r="Q566" s="57">
        <f>J386/2</f>
        <v>125000</v>
      </c>
      <c r="R566" s="192">
        <f>Q566+P566</f>
        <v>685000</v>
      </c>
      <c r="S566" s="57"/>
      <c r="T566" s="57"/>
      <c r="U566" s="57"/>
      <c r="V566" s="57"/>
      <c r="W566" s="57"/>
      <c r="X566" s="57"/>
      <c r="Y566" s="57"/>
      <c r="Z566" s="57"/>
      <c r="AA566" s="57"/>
      <c r="AB566" s="57"/>
      <c r="AC566" s="57"/>
      <c r="AD566" s="57"/>
      <c r="AE566" s="57"/>
      <c r="AF566" s="57"/>
    </row>
    <row r="567" spans="1:32" ht="16.5" customHeight="1">
      <c r="A567" s="151"/>
      <c r="B567" s="25"/>
      <c r="C567" s="41"/>
      <c r="D567" s="25"/>
      <c r="E567" s="25"/>
      <c r="F567" s="150"/>
      <c r="G567" s="25"/>
      <c r="H567" s="42"/>
      <c r="I567" s="85"/>
      <c r="J567" s="86"/>
      <c r="K567" s="46"/>
      <c r="L567" s="326"/>
      <c r="M567" s="57"/>
      <c r="N567" s="57"/>
      <c r="O567" s="57"/>
      <c r="P567" s="57"/>
      <c r="Q567" s="57"/>
      <c r="R567" s="57"/>
      <c r="S567" s="57"/>
      <c r="T567" s="57"/>
      <c r="U567" s="57"/>
      <c r="V567" s="57"/>
      <c r="W567" s="57"/>
      <c r="X567" s="57"/>
      <c r="Y567" s="57"/>
      <c r="Z567" s="57"/>
      <c r="AA567" s="57"/>
      <c r="AB567" s="57"/>
      <c r="AC567" s="57"/>
      <c r="AD567" s="57"/>
      <c r="AE567" s="57"/>
      <c r="AF567" s="57"/>
    </row>
    <row r="568" spans="1:32" ht="12.75" customHeight="1">
      <c r="A568" s="151"/>
      <c r="B568" s="25"/>
      <c r="C568" s="41"/>
      <c r="D568" s="25"/>
      <c r="E568" s="25"/>
      <c r="F568" s="150"/>
      <c r="G568" s="25"/>
      <c r="H568" s="42"/>
      <c r="I568" s="76"/>
      <c r="J568" s="86"/>
      <c r="K568" s="94"/>
      <c r="L568" s="326"/>
      <c r="M568" s="57"/>
      <c r="N568" s="57"/>
      <c r="O568" s="57"/>
      <c r="P568" s="57"/>
    </row>
    <row r="569" spans="1:32" ht="12" customHeight="1">
      <c r="A569" s="151"/>
      <c r="B569" s="25"/>
      <c r="C569" s="41"/>
      <c r="D569" s="25"/>
      <c r="E569" s="25"/>
      <c r="F569" s="25"/>
      <c r="G569" s="25"/>
      <c r="H569" s="42"/>
      <c r="I569" s="76"/>
      <c r="J569" s="86"/>
      <c r="K569" s="94"/>
      <c r="L569" s="326"/>
      <c r="M569" s="57"/>
      <c r="N569" s="57"/>
      <c r="O569" s="57"/>
      <c r="P569" s="57"/>
    </row>
    <row r="570" spans="1:32" ht="12" customHeight="1">
      <c r="A570" s="151"/>
      <c r="B570" s="25"/>
      <c r="C570" s="25"/>
      <c r="D570" s="25"/>
      <c r="E570" s="25"/>
      <c r="F570" s="25"/>
      <c r="G570" s="25"/>
      <c r="H570" s="42"/>
      <c r="I570" s="76"/>
      <c r="J570" s="86"/>
      <c r="K570" s="94"/>
      <c r="L570" s="88"/>
      <c r="M570" s="57"/>
      <c r="N570" s="57">
        <v>360000000</v>
      </c>
      <c r="O570" s="57"/>
      <c r="P570" s="57"/>
    </row>
    <row r="571" spans="1:32" ht="12" customHeight="1">
      <c r="A571" s="151">
        <v>2</v>
      </c>
      <c r="B571" s="25"/>
      <c r="C571" s="322" t="s">
        <v>492</v>
      </c>
      <c r="D571" s="322"/>
      <c r="E571" s="322"/>
      <c r="F571" s="322"/>
      <c r="G571" s="323"/>
      <c r="H571" s="42"/>
      <c r="I571" s="76"/>
      <c r="J571" s="86"/>
      <c r="K571" s="94"/>
      <c r="L571" s="140"/>
      <c r="M571" s="57"/>
      <c r="N571" s="57">
        <f>N570*60%</f>
        <v>216000000</v>
      </c>
      <c r="O571" s="57"/>
      <c r="P571" s="57"/>
    </row>
    <row r="572" spans="1:32" ht="12" customHeight="1">
      <c r="A572" s="270"/>
      <c r="B572" s="30"/>
      <c r="C572" s="290" t="s">
        <v>33</v>
      </c>
      <c r="D572" s="339" t="s">
        <v>493</v>
      </c>
      <c r="E572" s="339"/>
      <c r="F572" s="339"/>
      <c r="G572" s="340"/>
      <c r="H572" s="32" t="s">
        <v>494</v>
      </c>
      <c r="I572" s="217">
        <v>680000</v>
      </c>
      <c r="J572" s="218">
        <v>680000</v>
      </c>
      <c r="K572" s="250"/>
      <c r="L572" s="251"/>
      <c r="N572" s="59">
        <f>N570-N571</f>
        <v>144000000</v>
      </c>
    </row>
    <row r="573" spans="1:32" ht="23.25" customHeight="1">
      <c r="A573" s="257"/>
      <c r="B573" s="36"/>
      <c r="C573" s="237" t="s">
        <v>36</v>
      </c>
      <c r="D573" s="334" t="s">
        <v>495</v>
      </c>
      <c r="E573" s="334"/>
      <c r="F573" s="334"/>
      <c r="G573" s="335"/>
      <c r="H573" s="283" t="s">
        <v>494</v>
      </c>
      <c r="I573" s="316">
        <v>680000</v>
      </c>
      <c r="J573" s="317">
        <v>680000</v>
      </c>
      <c r="K573" s="318" t="s">
        <v>25</v>
      </c>
      <c r="L573" s="341" t="s">
        <v>496</v>
      </c>
    </row>
    <row r="574" spans="1:32" ht="13.5" customHeight="1">
      <c r="A574" s="151"/>
      <c r="B574" s="25"/>
      <c r="C574" s="198"/>
      <c r="D574" s="198"/>
      <c r="E574" s="198"/>
      <c r="F574" s="198"/>
      <c r="G574" s="197"/>
      <c r="H574" s="42"/>
      <c r="I574" s="76"/>
      <c r="J574" s="86"/>
      <c r="K574" s="111"/>
      <c r="L574" s="341"/>
      <c r="N574" s="7">
        <v>217000</v>
      </c>
    </row>
    <row r="575" spans="1:32" ht="13.5" customHeight="1">
      <c r="A575" s="151"/>
      <c r="B575" s="25"/>
      <c r="C575" s="198"/>
      <c r="D575" s="198"/>
      <c r="E575" s="198"/>
      <c r="F575" s="198"/>
      <c r="G575" s="197"/>
      <c r="H575" s="42"/>
      <c r="I575" s="76"/>
      <c r="J575" s="86"/>
      <c r="K575" s="138"/>
      <c r="L575" s="341"/>
      <c r="N575" s="7">
        <v>320000</v>
      </c>
    </row>
    <row r="576" spans="1:32" ht="13.5" customHeight="1">
      <c r="A576" s="151">
        <v>3</v>
      </c>
      <c r="B576" s="25"/>
      <c r="C576" s="322" t="s">
        <v>497</v>
      </c>
      <c r="D576" s="322"/>
      <c r="E576" s="322"/>
      <c r="F576" s="322"/>
      <c r="G576" s="323"/>
      <c r="H576" s="42"/>
      <c r="I576" s="76"/>
      <c r="J576" s="86"/>
      <c r="K576" s="138"/>
      <c r="L576" s="71"/>
      <c r="N576" s="7">
        <v>320000</v>
      </c>
    </row>
    <row r="577" spans="1:14" ht="13.5" customHeight="1">
      <c r="A577" s="151"/>
      <c r="B577" s="25"/>
      <c r="C577" s="198"/>
      <c r="D577" s="198"/>
      <c r="E577" s="198"/>
      <c r="F577" s="198"/>
      <c r="G577" s="197"/>
      <c r="H577" s="42"/>
      <c r="I577" s="76"/>
      <c r="J577" s="86"/>
      <c r="K577" s="138"/>
      <c r="L577" s="71"/>
      <c r="N577" s="7">
        <v>50000</v>
      </c>
    </row>
    <row r="578" spans="1:14" ht="13.5" customHeight="1">
      <c r="A578" s="151"/>
      <c r="B578" s="25"/>
      <c r="C578" s="198" t="s">
        <v>33</v>
      </c>
      <c r="D578" s="324" t="s">
        <v>498</v>
      </c>
      <c r="E578" s="324"/>
      <c r="F578" s="324"/>
      <c r="G578" s="325"/>
      <c r="H578" s="42" t="s">
        <v>499</v>
      </c>
      <c r="I578" s="85">
        <v>680000</v>
      </c>
      <c r="J578" s="86">
        <v>680000</v>
      </c>
      <c r="K578" s="111" t="s">
        <v>25</v>
      </c>
      <c r="L578" s="336" t="s">
        <v>500</v>
      </c>
      <c r="N578" s="7">
        <f>SUM(N574:N576)</f>
        <v>857000</v>
      </c>
    </row>
    <row r="579" spans="1:14" ht="13.5" customHeight="1">
      <c r="A579" s="151"/>
      <c r="B579" s="25"/>
      <c r="C579" s="198" t="s">
        <v>36</v>
      </c>
      <c r="D579" s="324" t="s">
        <v>501</v>
      </c>
      <c r="E579" s="324"/>
      <c r="F579" s="324"/>
      <c r="G579" s="325"/>
      <c r="H579" s="42" t="s">
        <v>494</v>
      </c>
      <c r="I579" s="85">
        <v>850000</v>
      </c>
      <c r="J579" s="86">
        <v>850000</v>
      </c>
      <c r="K579" s="94"/>
      <c r="L579" s="336"/>
    </row>
    <row r="580" spans="1:14" ht="13.5" customHeight="1">
      <c r="A580" s="151"/>
      <c r="B580" s="25"/>
      <c r="C580" s="198" t="s">
        <v>40</v>
      </c>
      <c r="D580" s="324" t="s">
        <v>502</v>
      </c>
      <c r="E580" s="324"/>
      <c r="F580" s="324"/>
      <c r="G580" s="325"/>
      <c r="H580" s="42" t="s">
        <v>494</v>
      </c>
      <c r="I580" s="85">
        <v>1000000</v>
      </c>
      <c r="J580" s="86">
        <v>1020000</v>
      </c>
      <c r="K580" s="94"/>
      <c r="L580" s="336"/>
    </row>
    <row r="581" spans="1:14" ht="13.5" customHeight="1">
      <c r="A581" s="151"/>
      <c r="B581" s="25"/>
      <c r="C581" s="198" t="s">
        <v>66</v>
      </c>
      <c r="D581" s="324" t="s">
        <v>503</v>
      </c>
      <c r="E581" s="324"/>
      <c r="F581" s="324"/>
      <c r="G581" s="325"/>
      <c r="H581" s="42" t="s">
        <v>494</v>
      </c>
      <c r="I581" s="85">
        <v>1250000</v>
      </c>
      <c r="J581" s="86">
        <v>1270000</v>
      </c>
      <c r="K581" s="94"/>
      <c r="L581" s="95"/>
    </row>
    <row r="582" spans="1:14" ht="13.5" customHeight="1">
      <c r="A582" s="151"/>
      <c r="B582" s="25"/>
      <c r="C582" s="198" t="s">
        <v>75</v>
      </c>
      <c r="D582" s="324" t="s">
        <v>504</v>
      </c>
      <c r="E582" s="324"/>
      <c r="F582" s="324"/>
      <c r="G582" s="325"/>
      <c r="H582" s="42" t="s">
        <v>494</v>
      </c>
      <c r="I582" s="85">
        <v>1500000</v>
      </c>
      <c r="J582" s="86">
        <v>1520000</v>
      </c>
      <c r="K582" s="111" t="s">
        <v>25</v>
      </c>
      <c r="L582" s="326" t="s">
        <v>505</v>
      </c>
    </row>
    <row r="583" spans="1:14" ht="17.25" customHeight="1">
      <c r="A583" s="151"/>
      <c r="B583" s="25"/>
      <c r="C583" s="198" t="s">
        <v>78</v>
      </c>
      <c r="D583" s="324" t="s">
        <v>506</v>
      </c>
      <c r="E583" s="324"/>
      <c r="F583" s="324"/>
      <c r="G583" s="325"/>
      <c r="H583" s="42" t="s">
        <v>494</v>
      </c>
      <c r="I583" s="85">
        <v>1750000</v>
      </c>
      <c r="J583" s="86">
        <v>1780000</v>
      </c>
      <c r="K583" s="94"/>
      <c r="L583" s="326"/>
    </row>
    <row r="584" spans="1:14" ht="17.25" customHeight="1">
      <c r="A584" s="151"/>
      <c r="B584" s="25"/>
      <c r="C584" s="198" t="s">
        <v>100</v>
      </c>
      <c r="D584" s="324" t="s">
        <v>507</v>
      </c>
      <c r="E584" s="324"/>
      <c r="F584" s="324"/>
      <c r="G584" s="325"/>
      <c r="H584" s="42" t="s">
        <v>494</v>
      </c>
      <c r="I584" s="85">
        <v>2100000</v>
      </c>
      <c r="J584" s="86">
        <v>2120000</v>
      </c>
      <c r="K584" s="94"/>
      <c r="L584" s="326"/>
    </row>
    <row r="585" spans="1:14" ht="17.25" customHeight="1">
      <c r="A585" s="151"/>
      <c r="B585" s="25"/>
      <c r="C585" s="198" t="s">
        <v>170</v>
      </c>
      <c r="D585" s="324" t="s">
        <v>508</v>
      </c>
      <c r="E585" s="324"/>
      <c r="F585" s="324"/>
      <c r="G585" s="325"/>
      <c r="H585" s="42" t="s">
        <v>494</v>
      </c>
      <c r="I585" s="85">
        <v>2450000</v>
      </c>
      <c r="J585" s="86">
        <v>2450000</v>
      </c>
      <c r="K585" s="94"/>
      <c r="L585" s="95"/>
      <c r="N585" s="7">
        <v>2748</v>
      </c>
    </row>
    <row r="586" spans="1:14" ht="17.25" customHeight="1">
      <c r="A586" s="151"/>
      <c r="B586" s="25"/>
      <c r="C586" s="198" t="s">
        <v>172</v>
      </c>
      <c r="D586" s="324" t="s">
        <v>509</v>
      </c>
      <c r="E586" s="324"/>
      <c r="F586" s="324"/>
      <c r="G586" s="325"/>
      <c r="H586" s="42" t="s">
        <v>494</v>
      </c>
      <c r="I586" s="85">
        <v>2750000</v>
      </c>
      <c r="J586" s="86">
        <v>2790000</v>
      </c>
      <c r="K586" s="94"/>
      <c r="L586" s="95"/>
    </row>
    <row r="587" spans="1:14" ht="17.25" customHeight="1">
      <c r="A587" s="151"/>
      <c r="B587" s="25"/>
      <c r="C587" s="208" t="s">
        <v>186</v>
      </c>
      <c r="D587" s="324" t="s">
        <v>510</v>
      </c>
      <c r="E587" s="324"/>
      <c r="F587" s="324"/>
      <c r="G587" s="325"/>
      <c r="H587" s="42" t="s">
        <v>494</v>
      </c>
      <c r="I587" s="85">
        <v>3100000</v>
      </c>
      <c r="J587" s="86">
        <v>3130000</v>
      </c>
      <c r="K587" s="94"/>
      <c r="L587" s="95"/>
    </row>
    <row r="588" spans="1:14" ht="14.25" customHeight="1">
      <c r="A588" s="151"/>
      <c r="B588" s="25"/>
      <c r="C588" s="25" t="s">
        <v>188</v>
      </c>
      <c r="D588" s="324" t="s">
        <v>511</v>
      </c>
      <c r="E588" s="324"/>
      <c r="F588" s="324"/>
      <c r="G588" s="325"/>
      <c r="H588" s="42" t="s">
        <v>494</v>
      </c>
      <c r="I588" s="85">
        <v>3550000</v>
      </c>
      <c r="J588" s="86">
        <v>3580000</v>
      </c>
      <c r="K588" s="94"/>
      <c r="L588" s="95"/>
    </row>
    <row r="589" spans="1:14" ht="14.25" customHeight="1">
      <c r="A589" s="151"/>
      <c r="B589" s="25"/>
      <c r="C589" s="25" t="s">
        <v>190</v>
      </c>
      <c r="D589" s="324" t="s">
        <v>512</v>
      </c>
      <c r="E589" s="324"/>
      <c r="F589" s="324"/>
      <c r="G589" s="325"/>
      <c r="H589" s="42" t="s">
        <v>494</v>
      </c>
      <c r="I589" s="85">
        <v>4000000</v>
      </c>
      <c r="J589" s="86">
        <v>4030000</v>
      </c>
      <c r="K589" s="94"/>
      <c r="L589" s="95"/>
    </row>
    <row r="590" spans="1:14" ht="14.25" customHeight="1">
      <c r="A590" s="151"/>
      <c r="B590" s="25"/>
      <c r="C590" s="25" t="s">
        <v>513</v>
      </c>
      <c r="D590" s="324" t="s">
        <v>514</v>
      </c>
      <c r="E590" s="324"/>
      <c r="F590" s="324"/>
      <c r="G590" s="325"/>
      <c r="H590" s="42" t="s">
        <v>494</v>
      </c>
      <c r="I590" s="85">
        <v>4450000</v>
      </c>
      <c r="J590" s="86">
        <v>4490000</v>
      </c>
      <c r="K590" s="94"/>
      <c r="L590" s="95"/>
    </row>
    <row r="591" spans="1:14" ht="14.25" customHeight="1">
      <c r="A591" s="151"/>
      <c r="B591" s="25"/>
      <c r="C591" s="25" t="s">
        <v>515</v>
      </c>
      <c r="D591" s="324" t="s">
        <v>516</v>
      </c>
      <c r="E591" s="324"/>
      <c r="F591" s="324"/>
      <c r="G591" s="325"/>
      <c r="H591" s="42" t="s">
        <v>494</v>
      </c>
      <c r="I591" s="85">
        <v>4900000</v>
      </c>
      <c r="J591" s="86">
        <v>4940000</v>
      </c>
      <c r="K591" s="94"/>
      <c r="L591" s="95"/>
    </row>
    <row r="592" spans="1:14" ht="14.25" customHeight="1">
      <c r="A592" s="151"/>
      <c r="B592" s="25"/>
      <c r="C592" s="25" t="s">
        <v>517</v>
      </c>
      <c r="D592" s="324" t="s">
        <v>518</v>
      </c>
      <c r="E592" s="324"/>
      <c r="F592" s="324"/>
      <c r="G592" s="325"/>
      <c r="H592" s="42" t="s">
        <v>494</v>
      </c>
      <c r="I592" s="85">
        <v>5500000</v>
      </c>
      <c r="J592" s="86">
        <v>5560000</v>
      </c>
      <c r="K592" s="94"/>
      <c r="L592" s="95"/>
    </row>
    <row r="593" spans="1:13" ht="13.5" customHeight="1">
      <c r="A593" s="151"/>
      <c r="B593" s="25"/>
      <c r="C593" s="198"/>
      <c r="D593" s="198"/>
      <c r="E593" s="198"/>
      <c r="F593" s="198"/>
      <c r="G593" s="197"/>
      <c r="H593" s="42"/>
      <c r="I593" s="85"/>
      <c r="J593" s="86"/>
      <c r="K593" s="94"/>
      <c r="L593" s="95"/>
    </row>
    <row r="594" spans="1:13" ht="13.5" customHeight="1">
      <c r="A594" s="151">
        <v>4</v>
      </c>
      <c r="B594" s="25"/>
      <c r="C594" s="322" t="s">
        <v>519</v>
      </c>
      <c r="D594" s="322"/>
      <c r="E594" s="322"/>
      <c r="F594" s="322"/>
      <c r="G594" s="323"/>
      <c r="H594" s="42"/>
      <c r="I594" s="85"/>
      <c r="J594" s="86"/>
      <c r="K594" s="94"/>
      <c r="L594" s="95"/>
    </row>
    <row r="595" spans="1:13" ht="13.5" customHeight="1">
      <c r="A595" s="151"/>
      <c r="B595" s="25"/>
      <c r="C595" s="202"/>
      <c r="D595" s="202"/>
      <c r="E595" s="202"/>
      <c r="F595" s="202"/>
      <c r="G595" s="200"/>
      <c r="H595" s="42"/>
      <c r="I595" s="85"/>
      <c r="J595" s="86"/>
      <c r="K595" s="94"/>
      <c r="L595" s="95"/>
    </row>
    <row r="596" spans="1:13" ht="13.5" customHeight="1">
      <c r="A596" s="151"/>
      <c r="B596" s="25"/>
      <c r="C596" s="198" t="s">
        <v>520</v>
      </c>
      <c r="D596" s="324" t="s">
        <v>521</v>
      </c>
      <c r="E596" s="324"/>
      <c r="F596" s="324"/>
      <c r="G596" s="325"/>
      <c r="H596" s="42" t="s">
        <v>522</v>
      </c>
      <c r="I596" s="85">
        <v>750000</v>
      </c>
      <c r="J596" s="86">
        <f>760000</f>
        <v>760000</v>
      </c>
      <c r="K596" s="94"/>
      <c r="L596" s="95"/>
    </row>
    <row r="597" spans="1:13" ht="13.5" customHeight="1">
      <c r="A597" s="151"/>
      <c r="B597" s="25"/>
      <c r="C597" s="198" t="s">
        <v>523</v>
      </c>
      <c r="D597" s="324" t="s">
        <v>501</v>
      </c>
      <c r="E597" s="324"/>
      <c r="F597" s="324"/>
      <c r="G597" s="325"/>
      <c r="H597" s="42" t="s">
        <v>494</v>
      </c>
      <c r="I597" s="85">
        <v>750000</v>
      </c>
      <c r="J597" s="86">
        <f>760000</f>
        <v>760000</v>
      </c>
      <c r="K597" s="94"/>
      <c r="L597" s="95"/>
    </row>
    <row r="598" spans="1:13" ht="13.5" customHeight="1">
      <c r="A598" s="151"/>
      <c r="B598" s="25"/>
      <c r="C598" s="198" t="s">
        <v>524</v>
      </c>
      <c r="D598" s="324" t="s">
        <v>502</v>
      </c>
      <c r="E598" s="324"/>
      <c r="F598" s="324"/>
      <c r="G598" s="325"/>
      <c r="H598" s="42" t="s">
        <v>494</v>
      </c>
      <c r="I598" s="85">
        <v>900000</v>
      </c>
      <c r="J598" s="86">
        <v>920000</v>
      </c>
      <c r="K598" s="94"/>
      <c r="L598" s="95"/>
    </row>
    <row r="599" spans="1:13">
      <c r="A599" s="151"/>
      <c r="B599" s="25"/>
      <c r="C599" s="198" t="s">
        <v>525</v>
      </c>
      <c r="D599" s="324" t="s">
        <v>503</v>
      </c>
      <c r="E599" s="324"/>
      <c r="F599" s="324"/>
      <c r="G599" s="325"/>
      <c r="H599" s="42" t="s">
        <v>494</v>
      </c>
      <c r="I599" s="85">
        <v>1100000</v>
      </c>
      <c r="J599" s="86">
        <v>1140000</v>
      </c>
      <c r="K599" s="94"/>
      <c r="L599" s="95"/>
    </row>
    <row r="600" spans="1:13">
      <c r="A600" s="151"/>
      <c r="B600" s="25"/>
      <c r="C600" s="198" t="s">
        <v>526</v>
      </c>
      <c r="D600" s="324" t="s">
        <v>504</v>
      </c>
      <c r="E600" s="324"/>
      <c r="F600" s="324"/>
      <c r="G600" s="325"/>
      <c r="H600" s="42" t="s">
        <v>494</v>
      </c>
      <c r="I600" s="85">
        <v>1350000</v>
      </c>
      <c r="J600" s="86">
        <v>1370000</v>
      </c>
      <c r="K600" s="94"/>
      <c r="L600" s="95"/>
    </row>
    <row r="601" spans="1:13">
      <c r="A601" s="151"/>
      <c r="B601" s="25"/>
      <c r="C601" s="198" t="s">
        <v>527</v>
      </c>
      <c r="D601" s="324" t="s">
        <v>506</v>
      </c>
      <c r="E601" s="324"/>
      <c r="F601" s="324"/>
      <c r="G601" s="325"/>
      <c r="H601" s="42" t="s">
        <v>494</v>
      </c>
      <c r="I601" s="85">
        <v>1600000</v>
      </c>
      <c r="J601" s="86">
        <v>1600000</v>
      </c>
      <c r="K601" s="94"/>
      <c r="L601" s="95"/>
    </row>
    <row r="602" spans="1:13">
      <c r="A602" s="151"/>
      <c r="B602" s="25"/>
      <c r="C602" s="198" t="s">
        <v>528</v>
      </c>
      <c r="D602" s="324" t="s">
        <v>507</v>
      </c>
      <c r="E602" s="324"/>
      <c r="F602" s="324"/>
      <c r="G602" s="325"/>
      <c r="H602" s="42" t="s">
        <v>494</v>
      </c>
      <c r="I602" s="85">
        <v>1900000</v>
      </c>
      <c r="J602" s="86">
        <v>1910000</v>
      </c>
      <c r="K602" s="94"/>
      <c r="L602" s="95"/>
    </row>
    <row r="603" spans="1:13">
      <c r="A603" s="151"/>
      <c r="B603" s="25"/>
      <c r="C603" s="198" t="s">
        <v>529</v>
      </c>
      <c r="D603" s="324" t="s">
        <v>508</v>
      </c>
      <c r="E603" s="324"/>
      <c r="F603" s="324"/>
      <c r="G603" s="325"/>
      <c r="H603" s="42" t="s">
        <v>494</v>
      </c>
      <c r="I603" s="85">
        <v>2200000</v>
      </c>
      <c r="J603" s="86">
        <v>2210000</v>
      </c>
      <c r="K603" s="94"/>
      <c r="L603" s="95"/>
    </row>
    <row r="604" spans="1:13">
      <c r="A604" s="151"/>
      <c r="B604" s="25"/>
      <c r="C604" s="198" t="s">
        <v>530</v>
      </c>
      <c r="D604" s="324" t="s">
        <v>509</v>
      </c>
      <c r="E604" s="324"/>
      <c r="F604" s="324"/>
      <c r="G604" s="325"/>
      <c r="H604" s="42" t="s">
        <v>494</v>
      </c>
      <c r="I604" s="85">
        <v>2500000</v>
      </c>
      <c r="J604" s="86">
        <v>2520000</v>
      </c>
      <c r="K604" s="94"/>
      <c r="L604" s="95"/>
    </row>
    <row r="605" spans="1:13">
      <c r="A605" s="151"/>
      <c r="B605" s="25"/>
      <c r="C605" s="198" t="s">
        <v>531</v>
      </c>
      <c r="D605" s="324" t="s">
        <v>510</v>
      </c>
      <c r="E605" s="324"/>
      <c r="F605" s="324"/>
      <c r="G605" s="325"/>
      <c r="H605" s="42" t="s">
        <v>494</v>
      </c>
      <c r="I605" s="85">
        <v>2800000</v>
      </c>
      <c r="J605" s="86">
        <v>2820000</v>
      </c>
      <c r="K605" s="94"/>
      <c r="L605" s="95"/>
    </row>
    <row r="606" spans="1:13" ht="12.75" customHeight="1">
      <c r="A606" s="151"/>
      <c r="B606" s="25"/>
      <c r="C606" s="208" t="s">
        <v>532</v>
      </c>
      <c r="D606" s="324" t="s">
        <v>511</v>
      </c>
      <c r="E606" s="324"/>
      <c r="F606" s="324"/>
      <c r="G606" s="325"/>
      <c r="H606" s="42" t="s">
        <v>494</v>
      </c>
      <c r="I606" s="85">
        <v>3200000</v>
      </c>
      <c r="J606" s="86">
        <v>3230000</v>
      </c>
      <c r="K606" s="94"/>
      <c r="L606" s="95"/>
    </row>
    <row r="607" spans="1:13" ht="18.75" customHeight="1">
      <c r="A607" s="151"/>
      <c r="B607" s="25"/>
      <c r="C607" s="25" t="s">
        <v>533</v>
      </c>
      <c r="D607" s="324" t="s">
        <v>512</v>
      </c>
      <c r="E607" s="324"/>
      <c r="F607" s="324"/>
      <c r="G607" s="325"/>
      <c r="H607" s="42" t="s">
        <v>494</v>
      </c>
      <c r="I607" s="85">
        <v>3600000</v>
      </c>
      <c r="J607" s="86">
        <v>3640000</v>
      </c>
      <c r="K607" s="94"/>
      <c r="L607" s="95"/>
    </row>
    <row r="608" spans="1:13">
      <c r="A608" s="151"/>
      <c r="B608" s="25"/>
      <c r="C608" s="25" t="s">
        <v>534</v>
      </c>
      <c r="D608" s="324" t="s">
        <v>514</v>
      </c>
      <c r="E608" s="324"/>
      <c r="F608" s="324"/>
      <c r="G608" s="325"/>
      <c r="H608" s="42" t="s">
        <v>494</v>
      </c>
      <c r="I608" s="85">
        <v>4000000</v>
      </c>
      <c r="J608" s="86">
        <v>4040000</v>
      </c>
      <c r="K608" s="94"/>
      <c r="L608" s="95"/>
      <c r="M608" s="57"/>
    </row>
    <row r="609" spans="1:13" ht="18.75" customHeight="1">
      <c r="A609" s="151"/>
      <c r="B609" s="25"/>
      <c r="C609" s="25" t="s">
        <v>535</v>
      </c>
      <c r="D609" s="324" t="s">
        <v>516</v>
      </c>
      <c r="E609" s="324"/>
      <c r="F609" s="324"/>
      <c r="G609" s="325"/>
      <c r="H609" s="42" t="s">
        <v>494</v>
      </c>
      <c r="I609" s="85">
        <v>4450000</v>
      </c>
      <c r="J609" s="86">
        <v>4450000</v>
      </c>
      <c r="K609" s="94"/>
      <c r="L609" s="95"/>
      <c r="M609" s="57"/>
    </row>
    <row r="610" spans="1:13" ht="11.25" customHeight="1">
      <c r="A610" s="151"/>
      <c r="B610" s="25"/>
      <c r="C610" s="25" t="s">
        <v>536</v>
      </c>
      <c r="D610" s="324" t="s">
        <v>518</v>
      </c>
      <c r="E610" s="324"/>
      <c r="F610" s="324"/>
      <c r="G610" s="325"/>
      <c r="H610" s="42" t="s">
        <v>494</v>
      </c>
      <c r="I610" s="85">
        <v>5000000</v>
      </c>
      <c r="J610" s="86">
        <v>5010000</v>
      </c>
      <c r="K610" s="94"/>
      <c r="L610" s="95"/>
      <c r="M610" s="57"/>
    </row>
    <row r="611" spans="1:13">
      <c r="A611" s="151"/>
      <c r="B611" s="25"/>
      <c r="C611" s="25"/>
      <c r="D611" s="198"/>
      <c r="E611" s="198"/>
      <c r="F611" s="198"/>
      <c r="G611" s="198"/>
      <c r="H611" s="42"/>
      <c r="I611" s="85"/>
      <c r="J611" s="86"/>
      <c r="K611" s="94"/>
      <c r="L611" s="95"/>
      <c r="M611" s="57"/>
    </row>
    <row r="612" spans="1:13" ht="18.75" customHeight="1">
      <c r="A612" s="270">
        <v>5</v>
      </c>
      <c r="B612" s="30"/>
      <c r="C612" s="332" t="s">
        <v>537</v>
      </c>
      <c r="D612" s="332"/>
      <c r="E612" s="332"/>
      <c r="F612" s="332"/>
      <c r="G612" s="333"/>
      <c r="H612" s="32"/>
      <c r="I612" s="217"/>
      <c r="J612" s="218"/>
      <c r="K612" s="250"/>
      <c r="L612" s="267"/>
      <c r="M612" s="57"/>
    </row>
    <row r="613" spans="1:13" ht="18.75" customHeight="1">
      <c r="A613" s="257"/>
      <c r="B613" s="36"/>
      <c r="C613" s="237" t="s">
        <v>33</v>
      </c>
      <c r="D613" s="334" t="s">
        <v>538</v>
      </c>
      <c r="E613" s="334"/>
      <c r="F613" s="334"/>
      <c r="G613" s="335"/>
      <c r="H613" s="283" t="s">
        <v>539</v>
      </c>
      <c r="I613" s="232">
        <v>450000</v>
      </c>
      <c r="J613" s="233">
        <v>450000</v>
      </c>
      <c r="K613" s="241"/>
      <c r="L613" s="254"/>
      <c r="M613" s="57"/>
    </row>
    <row r="614" spans="1:13" ht="15.75" customHeight="1">
      <c r="A614" s="151"/>
      <c r="B614" s="25"/>
      <c r="C614" s="198" t="s">
        <v>36</v>
      </c>
      <c r="D614" s="324" t="s">
        <v>540</v>
      </c>
      <c r="E614" s="324"/>
      <c r="F614" s="324"/>
      <c r="G614" s="325"/>
      <c r="H614" s="42" t="s">
        <v>494</v>
      </c>
      <c r="I614" s="85">
        <v>450000</v>
      </c>
      <c r="J614" s="86">
        <v>450000</v>
      </c>
      <c r="K614" s="94"/>
      <c r="L614" s="95"/>
      <c r="M614" s="57"/>
    </row>
    <row r="615" spans="1:13">
      <c r="A615" s="151"/>
      <c r="B615" s="25"/>
      <c r="C615" s="198" t="s">
        <v>40</v>
      </c>
      <c r="D615" s="324" t="s">
        <v>541</v>
      </c>
      <c r="E615" s="324"/>
      <c r="F615" s="324"/>
      <c r="G615" s="325"/>
      <c r="H615" s="42" t="s">
        <v>539</v>
      </c>
      <c r="I615" s="85">
        <v>450000</v>
      </c>
      <c r="J615" s="86">
        <v>450000</v>
      </c>
      <c r="K615" s="94"/>
      <c r="L615" s="95"/>
      <c r="M615" s="57"/>
    </row>
    <row r="616" spans="1:13" ht="24.75" customHeight="1">
      <c r="A616" s="151"/>
      <c r="B616" s="25"/>
      <c r="C616" s="198" t="s">
        <v>66</v>
      </c>
      <c r="D616" s="324" t="s">
        <v>542</v>
      </c>
      <c r="E616" s="324"/>
      <c r="F616" s="324"/>
      <c r="G616" s="325"/>
      <c r="H616" s="42" t="s">
        <v>494</v>
      </c>
      <c r="I616" s="85">
        <v>450000</v>
      </c>
      <c r="J616" s="86">
        <v>480000</v>
      </c>
      <c r="K616" s="94"/>
      <c r="L616" s="95"/>
      <c r="M616" s="57"/>
    </row>
    <row r="617" spans="1:13" ht="26.25" customHeight="1">
      <c r="A617" s="151"/>
      <c r="B617" s="25"/>
      <c r="C617" s="198" t="s">
        <v>75</v>
      </c>
      <c r="D617" s="324" t="s">
        <v>543</v>
      </c>
      <c r="E617" s="324"/>
      <c r="F617" s="324"/>
      <c r="G617" s="325"/>
      <c r="H617" s="42" t="s">
        <v>494</v>
      </c>
      <c r="I617" s="85">
        <v>600000</v>
      </c>
      <c r="J617" s="86">
        <v>600000</v>
      </c>
      <c r="K617" s="94"/>
      <c r="L617" s="95"/>
      <c r="M617" s="57"/>
    </row>
    <row r="618" spans="1:13" ht="24.75" customHeight="1">
      <c r="A618" s="151"/>
      <c r="B618" s="25"/>
      <c r="C618" s="198" t="s">
        <v>78</v>
      </c>
      <c r="D618" s="324" t="s">
        <v>544</v>
      </c>
      <c r="E618" s="324"/>
      <c r="F618" s="324"/>
      <c r="G618" s="325"/>
      <c r="H618" s="42" t="s">
        <v>494</v>
      </c>
      <c r="I618" s="85">
        <v>700000</v>
      </c>
      <c r="J618" s="86">
        <v>720000</v>
      </c>
      <c r="K618" s="94"/>
      <c r="L618" s="95"/>
      <c r="M618" s="57"/>
    </row>
    <row r="619" spans="1:13" ht="24.75" customHeight="1">
      <c r="A619" s="151"/>
      <c r="B619" s="25"/>
      <c r="C619" s="198" t="s">
        <v>100</v>
      </c>
      <c r="D619" s="324" t="s">
        <v>545</v>
      </c>
      <c r="E619" s="324"/>
      <c r="F619" s="324"/>
      <c r="G619" s="325"/>
      <c r="H619" s="42" t="s">
        <v>494</v>
      </c>
      <c r="I619" s="85">
        <v>900000</v>
      </c>
      <c r="J619" s="86">
        <v>910000</v>
      </c>
      <c r="K619" s="94"/>
      <c r="L619" s="95"/>
      <c r="M619" s="57"/>
    </row>
    <row r="620" spans="1:13" ht="26.25" customHeight="1">
      <c r="A620" s="151"/>
      <c r="B620" s="25"/>
      <c r="C620" s="198" t="s">
        <v>529</v>
      </c>
      <c r="D620" s="324" t="s">
        <v>546</v>
      </c>
      <c r="E620" s="324"/>
      <c r="F620" s="324"/>
      <c r="G620" s="325"/>
      <c r="H620" s="42" t="s">
        <v>494</v>
      </c>
      <c r="I620" s="85">
        <v>1050000</v>
      </c>
      <c r="J620" s="86">
        <v>1090000</v>
      </c>
      <c r="K620" s="94"/>
      <c r="L620" s="95"/>
      <c r="M620" s="57"/>
    </row>
    <row r="621" spans="1:13" ht="23.25" customHeight="1">
      <c r="A621" s="151"/>
      <c r="B621" s="25"/>
      <c r="C621" s="198" t="s">
        <v>172</v>
      </c>
      <c r="D621" s="324" t="s">
        <v>547</v>
      </c>
      <c r="E621" s="324"/>
      <c r="F621" s="324"/>
      <c r="G621" s="325"/>
      <c r="H621" s="42" t="s">
        <v>494</v>
      </c>
      <c r="I621" s="85">
        <v>1250000</v>
      </c>
      <c r="J621" s="86">
        <v>1270000</v>
      </c>
      <c r="K621" s="94"/>
      <c r="L621" s="95"/>
      <c r="M621" s="57"/>
    </row>
    <row r="622" spans="1:13" ht="24" customHeight="1">
      <c r="A622" s="151"/>
      <c r="B622" s="25"/>
      <c r="C622" s="198" t="s">
        <v>186</v>
      </c>
      <c r="D622" s="324" t="s">
        <v>548</v>
      </c>
      <c r="E622" s="324"/>
      <c r="F622" s="324"/>
      <c r="G622" s="325"/>
      <c r="H622" s="42" t="s">
        <v>494</v>
      </c>
      <c r="I622" s="85">
        <v>1500000</v>
      </c>
      <c r="J622" s="86">
        <v>1510000</v>
      </c>
      <c r="K622" s="94"/>
      <c r="L622" s="95"/>
      <c r="M622" s="57"/>
    </row>
    <row r="623" spans="1:13" ht="24" customHeight="1">
      <c r="A623" s="151"/>
      <c r="B623" s="25"/>
      <c r="C623" s="208" t="s">
        <v>188</v>
      </c>
      <c r="D623" s="324" t="s">
        <v>549</v>
      </c>
      <c r="E623" s="324"/>
      <c r="F623" s="324"/>
      <c r="G623" s="325"/>
      <c r="H623" s="42" t="s">
        <v>494</v>
      </c>
      <c r="I623" s="85">
        <v>1750000</v>
      </c>
      <c r="J623" s="86">
        <v>1750000</v>
      </c>
      <c r="K623" s="94"/>
      <c r="L623" s="95"/>
      <c r="M623" s="57"/>
    </row>
    <row r="624" spans="1:13" ht="24" customHeight="1">
      <c r="A624" s="151"/>
      <c r="B624" s="25"/>
      <c r="C624" s="203" t="s">
        <v>190</v>
      </c>
      <c r="D624" s="324" t="s">
        <v>550</v>
      </c>
      <c r="E624" s="324"/>
      <c r="F624" s="324"/>
      <c r="G624" s="325"/>
      <c r="H624" s="42" t="s">
        <v>494</v>
      </c>
      <c r="I624" s="85">
        <v>1950000</v>
      </c>
      <c r="J624" s="86">
        <v>1990000</v>
      </c>
      <c r="K624" s="94"/>
      <c r="L624" s="95"/>
      <c r="M624" s="57"/>
    </row>
    <row r="625" spans="1:13" ht="24" customHeight="1">
      <c r="A625" s="151"/>
      <c r="B625" s="25"/>
      <c r="C625" s="203" t="s">
        <v>513</v>
      </c>
      <c r="D625" s="324" t="s">
        <v>551</v>
      </c>
      <c r="E625" s="324"/>
      <c r="F625" s="324"/>
      <c r="G625" s="325"/>
      <c r="H625" s="42" t="s">
        <v>494</v>
      </c>
      <c r="I625" s="85">
        <v>2200000</v>
      </c>
      <c r="J625" s="86">
        <v>2230000</v>
      </c>
      <c r="K625" s="94"/>
      <c r="L625" s="95"/>
      <c r="M625" s="57"/>
    </row>
    <row r="626" spans="1:13" ht="23.25" customHeight="1">
      <c r="A626" s="151"/>
      <c r="B626" s="25"/>
      <c r="C626" s="203" t="s">
        <v>515</v>
      </c>
      <c r="D626" s="324" t="s">
        <v>552</v>
      </c>
      <c r="E626" s="324"/>
      <c r="F626" s="324"/>
      <c r="G626" s="325"/>
      <c r="H626" s="42" t="s">
        <v>494</v>
      </c>
      <c r="I626" s="85">
        <v>2550000</v>
      </c>
      <c r="J626" s="86">
        <v>2560000</v>
      </c>
      <c r="K626" s="94"/>
      <c r="L626" s="95"/>
      <c r="M626" s="57"/>
    </row>
    <row r="627" spans="1:13" ht="22.5" customHeight="1">
      <c r="A627" s="151"/>
      <c r="B627" s="25"/>
      <c r="C627" s="203" t="s">
        <v>517</v>
      </c>
      <c r="D627" s="324" t="s">
        <v>553</v>
      </c>
      <c r="E627" s="324"/>
      <c r="F627" s="324"/>
      <c r="G627" s="325"/>
      <c r="H627" s="42" t="s">
        <v>494</v>
      </c>
      <c r="I627" s="85">
        <v>2850000</v>
      </c>
      <c r="J627" s="86">
        <v>2880000</v>
      </c>
      <c r="K627" s="201" t="s">
        <v>25</v>
      </c>
      <c r="L627" s="326" t="s">
        <v>554</v>
      </c>
      <c r="M627" s="57"/>
    </row>
    <row r="628" spans="1:13" ht="24.75" customHeight="1">
      <c r="A628" s="151"/>
      <c r="B628" s="25"/>
      <c r="C628" s="203" t="s">
        <v>555</v>
      </c>
      <c r="D628" s="324" t="s">
        <v>556</v>
      </c>
      <c r="E628" s="324"/>
      <c r="F628" s="324"/>
      <c r="G628" s="325"/>
      <c r="H628" s="42" t="s">
        <v>494</v>
      </c>
      <c r="I628" s="85">
        <v>3200000</v>
      </c>
      <c r="J628" s="86">
        <v>3200000</v>
      </c>
      <c r="K628" s="201"/>
      <c r="L628" s="326"/>
      <c r="M628" s="57"/>
    </row>
    <row r="629" spans="1:13" ht="23.25" customHeight="1">
      <c r="A629" s="151"/>
      <c r="B629" s="25"/>
      <c r="C629" s="203" t="s">
        <v>557</v>
      </c>
      <c r="D629" s="324" t="s">
        <v>558</v>
      </c>
      <c r="E629" s="324"/>
      <c r="F629" s="324"/>
      <c r="G629" s="325"/>
      <c r="H629" s="42" t="s">
        <v>494</v>
      </c>
      <c r="I629" s="80">
        <v>3500000</v>
      </c>
      <c r="J629" s="81">
        <v>3520000</v>
      </c>
      <c r="K629" s="201"/>
      <c r="L629" s="326"/>
      <c r="M629" s="57"/>
    </row>
    <row r="630" spans="1:13">
      <c r="A630" s="151"/>
      <c r="B630" s="25"/>
      <c r="C630" s="203" t="s">
        <v>559</v>
      </c>
      <c r="D630" s="324" t="s">
        <v>560</v>
      </c>
      <c r="E630" s="324"/>
      <c r="F630" s="324"/>
      <c r="G630" s="325"/>
      <c r="H630" s="42" t="s">
        <v>494</v>
      </c>
      <c r="I630" s="80">
        <v>3950000</v>
      </c>
      <c r="J630" s="81">
        <v>3960000</v>
      </c>
      <c r="K630" s="201"/>
      <c r="L630" s="326"/>
      <c r="M630" s="57"/>
    </row>
    <row r="631" spans="1:13">
      <c r="A631" s="151"/>
      <c r="B631" s="25"/>
      <c r="C631" s="203"/>
      <c r="D631" s="198"/>
      <c r="E631" s="198"/>
      <c r="F631" s="198"/>
      <c r="G631" s="197"/>
      <c r="H631" s="42"/>
      <c r="I631" s="85"/>
      <c r="J631" s="86"/>
      <c r="K631" s="201"/>
      <c r="L631" s="326"/>
    </row>
    <row r="632" spans="1:13" ht="25.5" customHeight="1">
      <c r="A632" s="151">
        <v>6</v>
      </c>
      <c r="B632" s="25"/>
      <c r="C632" s="322" t="s">
        <v>561</v>
      </c>
      <c r="D632" s="322"/>
      <c r="E632" s="322"/>
      <c r="F632" s="322"/>
      <c r="G632" s="323"/>
      <c r="H632" s="42"/>
      <c r="I632" s="85"/>
      <c r="J632" s="86"/>
      <c r="K632" s="201"/>
      <c r="L632" s="88"/>
    </row>
    <row r="633" spans="1:13" ht="25.5" customHeight="1">
      <c r="A633" s="151"/>
      <c r="B633" s="25"/>
      <c r="C633" s="324" t="s">
        <v>562</v>
      </c>
      <c r="D633" s="324"/>
      <c r="E633" s="324"/>
      <c r="F633" s="324"/>
      <c r="G633" s="325"/>
      <c r="H633" s="42" t="s">
        <v>28</v>
      </c>
      <c r="I633" s="80">
        <v>420000</v>
      </c>
      <c r="J633" s="81">
        <v>420000</v>
      </c>
      <c r="K633" s="201" t="s">
        <v>25</v>
      </c>
      <c r="L633" s="326" t="s">
        <v>563</v>
      </c>
    </row>
    <row r="634" spans="1:13" ht="18" customHeight="1">
      <c r="A634" s="151"/>
      <c r="B634" s="25"/>
      <c r="C634" s="324" t="s">
        <v>564</v>
      </c>
      <c r="D634" s="324"/>
      <c r="E634" s="324"/>
      <c r="F634" s="324"/>
      <c r="G634" s="325"/>
      <c r="H634" s="42"/>
      <c r="I634" s="85"/>
      <c r="J634" s="86"/>
      <c r="K634" s="201"/>
      <c r="L634" s="326"/>
    </row>
    <row r="635" spans="1:13" ht="18" customHeight="1">
      <c r="A635" s="151"/>
      <c r="B635" s="25"/>
      <c r="C635" s="202"/>
      <c r="D635" s="198" t="s">
        <v>33</v>
      </c>
      <c r="E635" s="202"/>
      <c r="F635" s="203" t="s">
        <v>498</v>
      </c>
      <c r="G635" s="204"/>
      <c r="H635" s="42" t="s">
        <v>494</v>
      </c>
      <c r="I635" s="205">
        <v>420000</v>
      </c>
      <c r="J635" s="206">
        <v>420000</v>
      </c>
      <c r="K635" s="201"/>
      <c r="L635" s="326"/>
    </row>
    <row r="636" spans="1:13" ht="18" customHeight="1">
      <c r="A636" s="151"/>
      <c r="B636" s="25"/>
      <c r="C636" s="202"/>
      <c r="D636" s="198" t="s">
        <v>36</v>
      </c>
      <c r="E636" s="202"/>
      <c r="F636" s="203" t="s">
        <v>501</v>
      </c>
      <c r="G636" s="204"/>
      <c r="H636" s="42" t="s">
        <v>494</v>
      </c>
      <c r="I636" s="205">
        <v>520000</v>
      </c>
      <c r="J636" s="206">
        <v>520000</v>
      </c>
      <c r="K636" s="201"/>
      <c r="L636" s="88"/>
    </row>
    <row r="637" spans="1:13" ht="21" customHeight="1">
      <c r="A637" s="151"/>
      <c r="B637" s="25"/>
      <c r="C637" s="198"/>
      <c r="D637" s="203" t="s">
        <v>40</v>
      </c>
      <c r="E637" s="203"/>
      <c r="F637" s="203" t="s">
        <v>502</v>
      </c>
      <c r="G637" s="204"/>
      <c r="H637" s="42" t="s">
        <v>494</v>
      </c>
      <c r="I637" s="205">
        <v>620000</v>
      </c>
      <c r="J637" s="206">
        <v>620000</v>
      </c>
      <c r="K637" s="104"/>
      <c r="L637" s="88"/>
    </row>
    <row r="638" spans="1:13" ht="22.5">
      <c r="A638" s="151"/>
      <c r="B638" s="25"/>
      <c r="C638" s="198"/>
      <c r="D638" s="198" t="s">
        <v>66</v>
      </c>
      <c r="E638" s="203"/>
      <c r="F638" s="203" t="s">
        <v>503</v>
      </c>
      <c r="G638" s="204"/>
      <c r="H638" s="42" t="s">
        <v>494</v>
      </c>
      <c r="I638" s="205">
        <v>770000</v>
      </c>
      <c r="J638" s="206">
        <v>770000</v>
      </c>
      <c r="K638" s="201"/>
      <c r="L638" s="88"/>
    </row>
    <row r="639" spans="1:13" ht="24" customHeight="1">
      <c r="A639" s="270"/>
      <c r="B639" s="30"/>
      <c r="C639" s="290"/>
      <c r="D639" s="290" t="s">
        <v>75</v>
      </c>
      <c r="E639" s="215"/>
      <c r="F639" s="215" t="s">
        <v>504</v>
      </c>
      <c r="G639" s="216"/>
      <c r="H639" s="32" t="s">
        <v>494</v>
      </c>
      <c r="I639" s="297">
        <v>910000</v>
      </c>
      <c r="J639" s="298">
        <v>910000</v>
      </c>
      <c r="K639" s="299"/>
      <c r="L639" s="300"/>
    </row>
    <row r="640" spans="1:13" ht="27" customHeight="1">
      <c r="A640" s="257"/>
      <c r="B640" s="36"/>
      <c r="C640" s="237"/>
      <c r="D640" s="237" t="s">
        <v>78</v>
      </c>
      <c r="E640" s="238"/>
      <c r="F640" s="238" t="s">
        <v>506</v>
      </c>
      <c r="G640" s="239"/>
      <c r="H640" s="283" t="s">
        <v>494</v>
      </c>
      <c r="I640" s="271">
        <v>1060000</v>
      </c>
      <c r="J640" s="240">
        <v>1060000</v>
      </c>
      <c r="K640" s="272"/>
      <c r="L640" s="273"/>
    </row>
    <row r="641" spans="1:12" ht="22.5">
      <c r="A641" s="151"/>
      <c r="B641" s="25"/>
      <c r="C641" s="198"/>
      <c r="D641" s="198" t="s">
        <v>100</v>
      </c>
      <c r="E641" s="203"/>
      <c r="F641" s="203" t="s">
        <v>507</v>
      </c>
      <c r="G641" s="204"/>
      <c r="H641" s="42" t="s">
        <v>494</v>
      </c>
      <c r="I641" s="205">
        <v>1260000</v>
      </c>
      <c r="J641" s="206">
        <v>1260000</v>
      </c>
      <c r="K641" s="173"/>
      <c r="L641" s="207"/>
    </row>
    <row r="642" spans="1:12" ht="22.5">
      <c r="A642" s="151"/>
      <c r="B642" s="25"/>
      <c r="C642" s="198"/>
      <c r="D642" s="198" t="s">
        <v>170</v>
      </c>
      <c r="E642" s="203"/>
      <c r="F642" s="203" t="s">
        <v>508</v>
      </c>
      <c r="G642" s="204"/>
      <c r="H642" s="42" t="s">
        <v>494</v>
      </c>
      <c r="I642" s="205">
        <v>1450000</v>
      </c>
      <c r="J642" s="206">
        <v>1450000</v>
      </c>
      <c r="K642" s="173"/>
      <c r="L642" s="207"/>
    </row>
    <row r="643" spans="1:12" ht="16.5" customHeight="1">
      <c r="A643" s="151"/>
      <c r="B643" s="25"/>
      <c r="C643" s="198"/>
      <c r="D643" s="198" t="s">
        <v>172</v>
      </c>
      <c r="E643" s="208"/>
      <c r="F643" s="203" t="s">
        <v>509</v>
      </c>
      <c r="G643" s="204"/>
      <c r="H643" s="42" t="s">
        <v>494</v>
      </c>
      <c r="I643" s="205">
        <v>1650000</v>
      </c>
      <c r="J643" s="206">
        <v>1650000</v>
      </c>
      <c r="K643" s="173"/>
      <c r="L643" s="88"/>
    </row>
    <row r="644" spans="1:12">
      <c r="A644" s="60"/>
      <c r="B644" s="25"/>
      <c r="C644" s="198"/>
      <c r="D644" s="198" t="s">
        <v>186</v>
      </c>
      <c r="E644" s="208"/>
      <c r="F644" s="203" t="s">
        <v>510</v>
      </c>
      <c r="G644" s="204"/>
      <c r="H644" s="42" t="s">
        <v>494</v>
      </c>
      <c r="I644" s="205">
        <v>1840000</v>
      </c>
      <c r="J644" s="206">
        <v>1840000</v>
      </c>
      <c r="K644" s="173"/>
      <c r="L644" s="88"/>
    </row>
    <row r="645" spans="1:12">
      <c r="A645" s="60"/>
      <c r="B645" s="24"/>
      <c r="C645" s="198"/>
      <c r="D645" s="209" t="s">
        <v>188</v>
      </c>
      <c r="E645" s="203"/>
      <c r="F645" s="203" t="s">
        <v>511</v>
      </c>
      <c r="G645" s="204"/>
      <c r="H645" s="42" t="s">
        <v>494</v>
      </c>
      <c r="I645" s="210">
        <v>2100000</v>
      </c>
      <c r="J645" s="206">
        <v>2100000</v>
      </c>
      <c r="K645" s="94"/>
      <c r="L645" s="88"/>
    </row>
    <row r="646" spans="1:12">
      <c r="A646" s="40"/>
      <c r="B646" s="24"/>
      <c r="C646" s="198"/>
      <c r="D646" s="208" t="s">
        <v>190</v>
      </c>
      <c r="E646" s="203"/>
      <c r="F646" s="203" t="s">
        <v>512</v>
      </c>
      <c r="G646" s="204"/>
      <c r="H646" s="42" t="s">
        <v>494</v>
      </c>
      <c r="I646" s="210">
        <v>2370000</v>
      </c>
      <c r="J646" s="206">
        <v>2370000</v>
      </c>
      <c r="K646" s="94"/>
      <c r="L646" s="95"/>
    </row>
    <row r="647" spans="1:12">
      <c r="A647" s="43"/>
      <c r="B647" s="211"/>
      <c r="C647" s="46"/>
      <c r="D647" s="25" t="s">
        <v>513</v>
      </c>
      <c r="E647" s="203"/>
      <c r="F647" s="212" t="s">
        <v>514</v>
      </c>
      <c r="G647" s="204"/>
      <c r="H647" s="42" t="s">
        <v>494</v>
      </c>
      <c r="I647" s="210">
        <v>2630000</v>
      </c>
      <c r="J647" s="206">
        <v>2630000</v>
      </c>
      <c r="K647" s="94"/>
      <c r="L647" s="26"/>
    </row>
    <row r="648" spans="1:12" ht="18.75" customHeight="1">
      <c r="A648" s="43"/>
      <c r="B648" s="211"/>
      <c r="C648" s="46"/>
      <c r="D648" s="25" t="s">
        <v>515</v>
      </c>
      <c r="E648" s="203"/>
      <c r="F648" s="212" t="s">
        <v>516</v>
      </c>
      <c r="G648" s="204"/>
      <c r="H648" s="42" t="s">
        <v>494</v>
      </c>
      <c r="I648" s="210">
        <v>2890000</v>
      </c>
      <c r="J648" s="206">
        <v>2890000</v>
      </c>
      <c r="K648" s="213"/>
      <c r="L648" s="26"/>
    </row>
    <row r="649" spans="1:12" ht="18.75" customHeight="1">
      <c r="A649" s="43"/>
      <c r="B649" s="211"/>
      <c r="C649" s="46"/>
      <c r="D649" s="25" t="s">
        <v>517</v>
      </c>
      <c r="E649" s="203"/>
      <c r="F649" s="212" t="s">
        <v>518</v>
      </c>
      <c r="G649" s="204"/>
      <c r="H649" s="42" t="s">
        <v>494</v>
      </c>
      <c r="I649" s="210">
        <v>3250000</v>
      </c>
      <c r="J649" s="206">
        <v>3250000</v>
      </c>
      <c r="K649" s="213"/>
      <c r="L649" s="26"/>
    </row>
    <row r="650" spans="1:12">
      <c r="A650" s="28"/>
      <c r="B650" s="214"/>
      <c r="C650" s="98"/>
      <c r="D650" s="215"/>
      <c r="E650" s="215"/>
      <c r="F650" s="215"/>
      <c r="G650" s="216"/>
      <c r="H650" s="32"/>
      <c r="I650" s="217"/>
      <c r="J650" s="218"/>
      <c r="K650" s="219"/>
      <c r="L650" s="31"/>
    </row>
    <row r="651" spans="1:12">
      <c r="A651" s="25"/>
      <c r="B651" s="46"/>
      <c r="C651" s="46"/>
      <c r="D651" s="25"/>
      <c r="E651" s="25"/>
      <c r="F651" s="25"/>
      <c r="G651" s="25"/>
      <c r="H651" s="220"/>
      <c r="I651" s="220"/>
      <c r="J651" s="94"/>
      <c r="K651" s="213"/>
      <c r="L651" s="25"/>
    </row>
    <row r="652" spans="1:12">
      <c r="A652" s="25"/>
      <c r="B652" s="41" t="s">
        <v>565</v>
      </c>
      <c r="C652" s="46"/>
      <c r="D652" s="25"/>
      <c r="E652" s="25"/>
      <c r="F652" s="25"/>
      <c r="G652" s="25"/>
      <c r="H652" s="220"/>
      <c r="I652" s="220"/>
      <c r="J652" s="94"/>
      <c r="K652" s="213"/>
      <c r="L652" s="25"/>
    </row>
    <row r="653" spans="1:12" ht="16.5" customHeight="1">
      <c r="A653" s="82"/>
      <c r="B653" s="82" t="s">
        <v>566</v>
      </c>
      <c r="D653" s="82"/>
      <c r="E653" s="82"/>
      <c r="F653" s="82"/>
      <c r="G653" s="221"/>
      <c r="H653" s="221"/>
      <c r="I653" s="221"/>
      <c r="J653" s="221"/>
      <c r="K653" s="222"/>
      <c r="L653" s="82"/>
    </row>
    <row r="654" spans="1:12">
      <c r="A654" s="82"/>
      <c r="B654" s="82" t="s">
        <v>567</v>
      </c>
      <c r="D654" s="82"/>
      <c r="E654" s="82"/>
      <c r="F654" s="82"/>
      <c r="G654" s="223"/>
      <c r="H654" s="221"/>
      <c r="I654" s="221"/>
      <c r="J654" s="221"/>
      <c r="K654" s="221"/>
      <c r="L654" s="82"/>
    </row>
    <row r="655" spans="1:12">
      <c r="A655" s="51"/>
      <c r="B655" s="82" t="s">
        <v>568</v>
      </c>
      <c r="D655" s="82"/>
      <c r="E655" s="82"/>
      <c r="F655" s="82"/>
      <c r="G655" s="223"/>
      <c r="H655" s="221"/>
      <c r="I655" s="221"/>
      <c r="J655" s="221"/>
      <c r="K655" s="224"/>
      <c r="L655" s="51"/>
    </row>
    <row r="656" spans="1:12">
      <c r="A656" s="51"/>
      <c r="B656" s="82" t="s">
        <v>569</v>
      </c>
      <c r="D656" s="82"/>
      <c r="E656" s="82"/>
      <c r="F656" s="82"/>
      <c r="G656" s="223"/>
      <c r="H656" s="221"/>
      <c r="I656" s="221"/>
      <c r="J656" s="221"/>
      <c r="K656" s="224"/>
      <c r="L656" s="51"/>
    </row>
    <row r="657" spans="1:12">
      <c r="A657" s="51"/>
      <c r="B657" s="82" t="s">
        <v>570</v>
      </c>
      <c r="D657" s="82"/>
      <c r="E657" s="82"/>
      <c r="F657" s="82"/>
      <c r="G657" s="223"/>
      <c r="H657" s="221"/>
      <c r="I657" s="221"/>
      <c r="J657" s="221"/>
      <c r="K657" s="224"/>
      <c r="L657" s="51"/>
    </row>
    <row r="658" spans="1:12">
      <c r="A658" s="51"/>
      <c r="B658" s="82" t="s">
        <v>571</v>
      </c>
      <c r="D658" s="82"/>
      <c r="E658" s="82"/>
      <c r="F658" s="82"/>
      <c r="G658" s="223"/>
      <c r="H658" s="221"/>
      <c r="I658" s="221"/>
      <c r="J658" s="221"/>
      <c r="K658" s="224"/>
      <c r="L658" s="51"/>
    </row>
    <row r="659" spans="1:12">
      <c r="A659" s="51"/>
      <c r="B659" s="82" t="s">
        <v>572</v>
      </c>
      <c r="D659" s="82"/>
      <c r="E659" s="82"/>
      <c r="F659" s="82"/>
      <c r="G659" s="223"/>
      <c r="H659" s="221"/>
      <c r="I659" s="221"/>
      <c r="J659" s="221"/>
      <c r="K659" s="224"/>
      <c r="L659" s="51"/>
    </row>
    <row r="660" spans="1:12">
      <c r="A660" s="51"/>
      <c r="B660" s="82" t="s">
        <v>573</v>
      </c>
      <c r="C660" s="196"/>
      <c r="D660" s="82"/>
      <c r="E660" s="82"/>
      <c r="F660" s="82"/>
      <c r="G660" s="223"/>
      <c r="H660" s="221"/>
      <c r="I660" s="221"/>
      <c r="J660" s="221"/>
      <c r="K660" s="224"/>
      <c r="L660" s="51"/>
    </row>
    <row r="661" spans="1:12">
      <c r="A661" s="51"/>
      <c r="C661" s="199"/>
      <c r="D661" s="82"/>
      <c r="E661" s="82"/>
      <c r="F661" s="82"/>
      <c r="G661" s="223"/>
      <c r="H661" s="221"/>
      <c r="I661" s="221"/>
      <c r="J661" s="221"/>
      <c r="K661" s="224"/>
      <c r="L661" s="51"/>
    </row>
    <row r="662" spans="1:12">
      <c r="A662" s="51"/>
      <c r="C662" s="82"/>
      <c r="D662" s="82"/>
      <c r="E662" s="82"/>
      <c r="F662" s="82"/>
      <c r="G662" s="223"/>
      <c r="H662" s="221"/>
      <c r="I662" s="221"/>
      <c r="J662" s="221"/>
      <c r="K662" s="224"/>
      <c r="L662" s="51"/>
    </row>
    <row r="663" spans="1:12">
      <c r="A663" s="51"/>
      <c r="C663" s="25"/>
      <c r="D663" s="82"/>
      <c r="E663" s="82"/>
      <c r="F663" s="82"/>
      <c r="G663" s="221"/>
      <c r="H663" s="221"/>
      <c r="I663" s="221"/>
      <c r="J663" s="221"/>
      <c r="K663" s="224"/>
      <c r="L663" s="51"/>
    </row>
    <row r="664" spans="1:12">
      <c r="A664" s="51"/>
      <c r="C664" s="25"/>
      <c r="D664" s="82"/>
      <c r="E664" s="82"/>
      <c r="F664" s="82"/>
      <c r="G664" s="221"/>
      <c r="H664" s="221"/>
      <c r="I664" s="221"/>
      <c r="J664" s="221"/>
      <c r="K664" s="224"/>
      <c r="L664" s="51"/>
    </row>
    <row r="665" spans="1:12">
      <c r="A665" s="51"/>
      <c r="B665" s="51"/>
      <c r="C665" s="82"/>
      <c r="D665" s="82"/>
      <c r="E665" s="82"/>
      <c r="F665" s="82"/>
      <c r="G665" s="222"/>
      <c r="H665" s="222"/>
      <c r="I665" s="222"/>
      <c r="J665" s="222"/>
      <c r="K665" s="224"/>
      <c r="L665" s="51"/>
    </row>
    <row r="666" spans="1:12">
      <c r="A666" s="51"/>
      <c r="B666" s="51"/>
      <c r="C666" s="82"/>
      <c r="D666" s="82"/>
      <c r="E666" s="82"/>
      <c r="F666" s="82"/>
      <c r="G666" s="221"/>
      <c r="H666" s="221"/>
      <c r="I666" s="221"/>
      <c r="J666" s="221"/>
      <c r="K666" s="224"/>
      <c r="L666" s="51"/>
    </row>
    <row r="667" spans="1:12">
      <c r="A667" s="51"/>
      <c r="B667" s="51"/>
      <c r="C667" s="82"/>
      <c r="D667" s="82"/>
      <c r="E667" s="82"/>
      <c r="F667" s="82"/>
      <c r="G667" s="82"/>
      <c r="H667" s="4"/>
      <c r="I667" s="4"/>
      <c r="J667" s="224"/>
      <c r="K667" s="224"/>
      <c r="L667" s="51"/>
    </row>
    <row r="668" spans="1:12">
      <c r="A668" s="51"/>
      <c r="B668" s="51"/>
      <c r="C668" s="51"/>
      <c r="D668" s="51"/>
      <c r="E668" s="51"/>
      <c r="F668" s="51"/>
      <c r="G668" s="51"/>
      <c r="H668" s="4"/>
      <c r="I668" s="4"/>
      <c r="J668" s="224"/>
      <c r="K668" s="224"/>
      <c r="L668" s="51"/>
    </row>
    <row r="669" spans="1:12">
      <c r="A669" s="51"/>
      <c r="B669" s="51"/>
      <c r="C669" s="51"/>
      <c r="D669" s="51"/>
      <c r="E669" s="51"/>
      <c r="F669" s="51"/>
      <c r="G669" s="51"/>
      <c r="H669" s="4"/>
      <c r="I669" s="4"/>
      <c r="J669" s="224"/>
      <c r="K669" s="224"/>
      <c r="L669" s="51"/>
    </row>
    <row r="670" spans="1:12">
      <c r="A670" s="51"/>
      <c r="B670" s="51"/>
      <c r="C670" s="51"/>
      <c r="D670" s="51"/>
      <c r="E670" s="51"/>
      <c r="F670" s="51"/>
      <c r="G670" s="51"/>
      <c r="H670" s="4"/>
      <c r="I670" s="4"/>
      <c r="J670" s="224"/>
      <c r="K670" s="224"/>
      <c r="L670" s="51"/>
    </row>
    <row r="671" spans="1:12">
      <c r="A671" s="51"/>
      <c r="B671" s="51"/>
      <c r="C671" s="51"/>
      <c r="D671" s="51"/>
      <c r="E671" s="51"/>
      <c r="F671" s="51"/>
      <c r="G671" s="51"/>
      <c r="H671" s="4"/>
      <c r="I671" s="4"/>
      <c r="J671" s="224"/>
      <c r="K671" s="224"/>
      <c r="L671" s="51"/>
    </row>
    <row r="672" spans="1:12">
      <c r="A672" s="51"/>
      <c r="B672" s="51"/>
      <c r="C672" s="51"/>
      <c r="D672" s="51"/>
      <c r="E672" s="51"/>
      <c r="F672" s="51"/>
      <c r="G672" s="51"/>
      <c r="H672" s="4"/>
      <c r="I672" s="4"/>
      <c r="J672" s="224"/>
      <c r="K672" s="224"/>
      <c r="L672" s="51"/>
    </row>
    <row r="673" spans="1:12">
      <c r="A673" s="51"/>
      <c r="B673" s="51"/>
      <c r="C673" s="51"/>
      <c r="D673" s="51"/>
      <c r="E673" s="51"/>
      <c r="F673" s="51"/>
      <c r="G673" s="51"/>
      <c r="H673" s="4"/>
      <c r="I673" s="4"/>
      <c r="J673" s="224"/>
      <c r="K673" s="224"/>
      <c r="L673" s="51"/>
    </row>
    <row r="674" spans="1:12">
      <c r="A674" s="51"/>
      <c r="B674" s="51"/>
      <c r="C674" s="51"/>
      <c r="D674" s="51"/>
      <c r="E674" s="51"/>
      <c r="F674" s="51"/>
      <c r="G674" s="51"/>
      <c r="H674" s="4"/>
      <c r="I674" s="4"/>
      <c r="J674" s="224"/>
      <c r="K674" s="224"/>
      <c r="L674" s="51"/>
    </row>
    <row r="675" spans="1:12">
      <c r="A675" s="51"/>
      <c r="B675" s="51"/>
      <c r="C675" s="51"/>
      <c r="D675" s="51"/>
      <c r="E675" s="51"/>
      <c r="F675" s="51"/>
      <c r="G675" s="51"/>
      <c r="H675" s="4"/>
      <c r="I675" s="4"/>
      <c r="J675" s="224"/>
      <c r="K675" s="224"/>
      <c r="L675" s="51"/>
    </row>
    <row r="676" spans="1:12">
      <c r="A676" s="51"/>
      <c r="B676" s="51"/>
      <c r="C676" s="51"/>
      <c r="D676" s="51"/>
      <c r="E676" s="51"/>
      <c r="F676" s="51"/>
      <c r="G676" s="51"/>
      <c r="H676" s="4"/>
      <c r="I676" s="4"/>
      <c r="J676" s="224"/>
      <c r="K676" s="224"/>
      <c r="L676" s="51"/>
    </row>
    <row r="677" spans="1:12">
      <c r="A677" s="51"/>
      <c r="B677" s="51"/>
      <c r="C677" s="51"/>
      <c r="D677" s="51"/>
      <c r="E677" s="51"/>
      <c r="F677" s="51"/>
      <c r="G677" s="51"/>
      <c r="H677" s="4"/>
      <c r="I677" s="4"/>
      <c r="J677" s="224"/>
      <c r="K677" s="224"/>
      <c r="L677" s="51"/>
    </row>
    <row r="678" spans="1:12">
      <c r="A678" s="51"/>
      <c r="B678" s="51"/>
      <c r="C678" s="51"/>
      <c r="D678" s="51"/>
      <c r="E678" s="51"/>
      <c r="F678" s="51"/>
      <c r="G678" s="51"/>
      <c r="H678" s="4"/>
      <c r="I678" s="4"/>
      <c r="J678" s="224"/>
      <c r="K678" s="224"/>
      <c r="L678" s="51"/>
    </row>
    <row r="679" spans="1:12">
      <c r="A679" s="51"/>
      <c r="B679" s="51"/>
      <c r="C679" s="51"/>
      <c r="D679" s="51"/>
      <c r="E679" s="51"/>
      <c r="F679" s="51"/>
      <c r="G679" s="51"/>
      <c r="H679" s="4"/>
      <c r="I679" s="4"/>
      <c r="J679" s="224"/>
      <c r="K679" s="224"/>
      <c r="L679" s="51"/>
    </row>
    <row r="680" spans="1:12">
      <c r="A680" s="51"/>
      <c r="B680" s="51"/>
      <c r="C680" s="51"/>
      <c r="D680" s="51"/>
      <c r="E680" s="51"/>
      <c r="F680" s="51"/>
      <c r="G680" s="51"/>
      <c r="H680" s="4"/>
      <c r="I680" s="4"/>
      <c r="J680" s="224"/>
      <c r="K680" s="224"/>
      <c r="L680" s="51"/>
    </row>
    <row r="681" spans="1:12">
      <c r="A681" s="51"/>
      <c r="B681" s="51"/>
      <c r="C681" s="51"/>
      <c r="D681" s="51"/>
      <c r="E681" s="51"/>
      <c r="F681" s="51"/>
      <c r="G681" s="51"/>
      <c r="H681" s="4"/>
      <c r="I681" s="4"/>
      <c r="J681" s="224"/>
      <c r="K681" s="224"/>
      <c r="L681" s="51"/>
    </row>
    <row r="682" spans="1:12">
      <c r="A682" s="51"/>
      <c r="B682" s="51"/>
      <c r="C682" s="51"/>
      <c r="D682" s="51"/>
      <c r="E682" s="51"/>
      <c r="F682" s="51"/>
      <c r="G682" s="51"/>
      <c r="H682" s="4"/>
      <c r="I682" s="4"/>
      <c r="J682" s="224"/>
      <c r="K682" s="224"/>
      <c r="L682" s="51"/>
    </row>
    <row r="683" spans="1:12">
      <c r="A683" s="51"/>
      <c r="B683" s="51"/>
      <c r="C683" s="51"/>
      <c r="D683" s="51"/>
      <c r="E683" s="51"/>
      <c r="F683" s="51"/>
      <c r="G683" s="51"/>
      <c r="H683" s="4"/>
      <c r="I683" s="4"/>
      <c r="J683" s="224"/>
      <c r="K683" s="224"/>
      <c r="L683" s="51"/>
    </row>
    <row r="684" spans="1:12">
      <c r="A684" s="51"/>
      <c r="B684" s="51"/>
      <c r="C684" s="51"/>
      <c r="D684" s="51"/>
      <c r="E684" s="51"/>
      <c r="F684" s="51"/>
      <c r="G684" s="51"/>
      <c r="H684" s="4"/>
      <c r="I684" s="4"/>
      <c r="J684" s="224"/>
      <c r="K684" s="224"/>
      <c r="L684" s="51"/>
    </row>
    <row r="685" spans="1:12">
      <c r="A685" s="51"/>
      <c r="B685" s="51"/>
      <c r="C685" s="51"/>
      <c r="D685" s="51"/>
      <c r="E685" s="51"/>
      <c r="F685" s="51"/>
      <c r="G685" s="51"/>
      <c r="H685" s="4"/>
      <c r="I685" s="4"/>
      <c r="J685" s="224"/>
      <c r="K685" s="224"/>
      <c r="L685" s="51"/>
    </row>
    <row r="686" spans="1:12">
      <c r="A686" s="51"/>
      <c r="B686" s="51"/>
      <c r="C686" s="51"/>
      <c r="D686" s="51"/>
      <c r="E686" s="51"/>
      <c r="F686" s="51"/>
      <c r="G686" s="51"/>
      <c r="H686" s="4"/>
      <c r="I686" s="4"/>
      <c r="J686" s="224"/>
      <c r="K686" s="224"/>
      <c r="L686" s="51"/>
    </row>
    <row r="687" spans="1:12">
      <c r="A687" s="51"/>
      <c r="B687" s="51"/>
      <c r="C687" s="51"/>
      <c r="D687" s="51"/>
      <c r="E687" s="51"/>
      <c r="F687" s="51"/>
      <c r="G687" s="51"/>
      <c r="H687" s="4"/>
      <c r="I687" s="4"/>
      <c r="J687" s="224"/>
      <c r="K687" s="224"/>
      <c r="L687" s="51"/>
    </row>
    <row r="688" spans="1:12">
      <c r="A688" s="51"/>
      <c r="B688" s="51"/>
      <c r="C688" s="51"/>
      <c r="D688" s="51"/>
      <c r="E688" s="51"/>
      <c r="F688" s="51"/>
      <c r="G688" s="51"/>
      <c r="H688" s="4"/>
      <c r="I688" s="4"/>
      <c r="J688" s="224"/>
      <c r="K688" s="224"/>
      <c r="L688" s="51"/>
    </row>
    <row r="689" spans="1:13">
      <c r="A689" s="51"/>
      <c r="B689" s="51"/>
      <c r="C689" s="51"/>
      <c r="D689" s="51"/>
      <c r="E689" s="51"/>
      <c r="F689" s="51"/>
      <c r="G689" s="51"/>
      <c r="H689" s="4"/>
      <c r="I689" s="4"/>
      <c r="J689" s="224"/>
      <c r="K689" s="224"/>
      <c r="L689" s="51"/>
    </row>
    <row r="690" spans="1:13">
      <c r="A690" s="51"/>
      <c r="B690" s="51"/>
      <c r="C690" s="51"/>
      <c r="D690" s="51"/>
      <c r="E690" s="51"/>
      <c r="F690" s="51"/>
      <c r="G690" s="51"/>
      <c r="H690" s="4"/>
      <c r="I690" s="4"/>
      <c r="J690" s="224"/>
      <c r="K690" s="224"/>
      <c r="L690" s="51"/>
    </row>
    <row r="691" spans="1:13">
      <c r="C691" s="51"/>
      <c r="D691" s="51"/>
      <c r="E691" s="51"/>
      <c r="F691" s="51"/>
      <c r="G691" s="51"/>
      <c r="H691" s="4"/>
      <c r="I691" s="4"/>
      <c r="J691" s="224"/>
      <c r="K691" s="225"/>
      <c r="M691" s="95"/>
    </row>
    <row r="692" spans="1:13">
      <c r="C692" s="51"/>
      <c r="D692" s="51"/>
      <c r="E692" s="51"/>
      <c r="F692" s="51"/>
      <c r="G692" s="51"/>
      <c r="H692" s="4"/>
      <c r="I692" s="4"/>
      <c r="J692" s="224"/>
      <c r="K692" s="225"/>
      <c r="M692" s="95"/>
    </row>
    <row r="693" spans="1:13">
      <c r="C693" s="51"/>
      <c r="D693" s="51"/>
      <c r="E693" s="51"/>
      <c r="F693" s="51"/>
      <c r="G693" s="51"/>
      <c r="H693" s="4"/>
      <c r="I693" s="4"/>
      <c r="J693" s="224"/>
      <c r="K693" s="225"/>
      <c r="M693" s="95"/>
    </row>
    <row r="694" spans="1:13">
      <c r="C694" s="51"/>
      <c r="D694" s="51"/>
      <c r="E694" s="51"/>
      <c r="F694" s="51"/>
      <c r="G694" s="51"/>
      <c r="H694" s="4"/>
      <c r="I694" s="4"/>
      <c r="J694" s="224"/>
      <c r="K694" s="225"/>
      <c r="M694" s="95"/>
    </row>
    <row r="695" spans="1:13">
      <c r="C695" s="51"/>
      <c r="D695" s="51"/>
      <c r="E695" s="51"/>
      <c r="F695" s="51"/>
      <c r="G695" s="51"/>
      <c r="H695" s="4"/>
      <c r="I695" s="4"/>
      <c r="J695" s="224"/>
      <c r="K695" s="225"/>
      <c r="M695" s="94"/>
    </row>
    <row r="696" spans="1:13">
      <c r="J696" s="225"/>
      <c r="K696" s="225"/>
      <c r="M696" s="94"/>
    </row>
    <row r="697" spans="1:13">
      <c r="J697" s="225"/>
      <c r="K697" s="225"/>
      <c r="M697" s="94"/>
    </row>
    <row r="698" spans="1:13">
      <c r="J698" s="225"/>
      <c r="K698" s="225"/>
      <c r="M698" s="94"/>
    </row>
    <row r="699" spans="1:13">
      <c r="J699" s="225"/>
      <c r="K699" s="225"/>
      <c r="M699" s="94"/>
    </row>
    <row r="700" spans="1:13">
      <c r="J700" s="225"/>
      <c r="K700" s="225"/>
      <c r="M700" s="94"/>
    </row>
    <row r="701" spans="1:13">
      <c r="H701" s="7"/>
      <c r="I701" s="7"/>
      <c r="J701" s="225"/>
      <c r="K701" s="225"/>
    </row>
    <row r="702" spans="1:13">
      <c r="H702" s="7"/>
      <c r="I702" s="7"/>
      <c r="J702" s="225"/>
      <c r="K702" s="225"/>
    </row>
    <row r="703" spans="1:13">
      <c r="H703" s="7"/>
      <c r="I703" s="7"/>
      <c r="J703" s="225"/>
      <c r="K703" s="225"/>
    </row>
    <row r="704" spans="1:13">
      <c r="H704" s="7"/>
      <c r="I704" s="7"/>
      <c r="J704" s="225"/>
      <c r="K704" s="225"/>
    </row>
    <row r="705" spans="8:11" ht="12" customHeight="1">
      <c r="H705" s="7"/>
      <c r="I705" s="7"/>
      <c r="J705" s="225"/>
      <c r="K705" s="225"/>
    </row>
    <row r="706" spans="8:11" ht="17.25" customHeight="1">
      <c r="H706" s="7"/>
      <c r="I706" s="7"/>
      <c r="J706" s="225"/>
      <c r="K706" s="225"/>
    </row>
    <row r="707" spans="8:11">
      <c r="H707" s="7"/>
      <c r="I707" s="7"/>
      <c r="J707" s="225"/>
      <c r="K707" s="225"/>
    </row>
    <row r="708" spans="8:11">
      <c r="H708" s="7"/>
      <c r="I708" s="7"/>
      <c r="J708" s="225"/>
      <c r="K708" s="225"/>
    </row>
    <row r="709" spans="8:11">
      <c r="H709" s="7"/>
      <c r="I709" s="7"/>
      <c r="J709" s="225"/>
      <c r="K709" s="225"/>
    </row>
    <row r="710" spans="8:11">
      <c r="H710" s="7"/>
      <c r="I710" s="7"/>
      <c r="J710" s="225"/>
      <c r="K710" s="225"/>
    </row>
    <row r="711" spans="8:11" ht="12" customHeight="1">
      <c r="H711" s="7"/>
      <c r="I711" s="7"/>
      <c r="J711" s="225"/>
      <c r="K711" s="225"/>
    </row>
    <row r="712" spans="8:11">
      <c r="H712" s="7"/>
      <c r="I712" s="7"/>
      <c r="J712" s="225"/>
      <c r="K712" s="225"/>
    </row>
    <row r="713" spans="8:11">
      <c r="H713" s="7"/>
      <c r="I713" s="7"/>
      <c r="J713" s="225"/>
      <c r="K713" s="225"/>
    </row>
    <row r="714" spans="8:11">
      <c r="H714" s="7"/>
      <c r="I714" s="7"/>
      <c r="J714" s="225"/>
      <c r="K714" s="225"/>
    </row>
    <row r="715" spans="8:11">
      <c r="H715" s="7"/>
      <c r="I715" s="7"/>
      <c r="J715" s="225"/>
      <c r="K715" s="225"/>
    </row>
    <row r="716" spans="8:11">
      <c r="H716" s="7"/>
      <c r="I716" s="7"/>
      <c r="J716" s="225"/>
      <c r="K716" s="225"/>
    </row>
    <row r="717" spans="8:11">
      <c r="H717" s="7"/>
      <c r="I717" s="7"/>
      <c r="J717" s="225"/>
      <c r="K717" s="225"/>
    </row>
    <row r="718" spans="8:11">
      <c r="H718" s="7"/>
      <c r="I718" s="7"/>
      <c r="J718" s="225"/>
      <c r="K718" s="225"/>
    </row>
    <row r="719" spans="8:11">
      <c r="H719" s="7"/>
      <c r="I719" s="7"/>
      <c r="J719" s="225"/>
      <c r="K719" s="225"/>
    </row>
    <row r="720" spans="8:11">
      <c r="H720" s="7"/>
      <c r="I720" s="7"/>
      <c r="J720" s="225"/>
      <c r="K720" s="225"/>
    </row>
    <row r="721" spans="8:11">
      <c r="H721" s="7"/>
      <c r="I721" s="7"/>
      <c r="J721" s="225"/>
      <c r="K721" s="225"/>
    </row>
    <row r="722" spans="8:11">
      <c r="H722" s="7"/>
      <c r="I722" s="7"/>
      <c r="J722" s="225"/>
      <c r="K722" s="225"/>
    </row>
    <row r="723" spans="8:11">
      <c r="H723" s="7"/>
      <c r="I723" s="7"/>
      <c r="J723" s="225"/>
      <c r="K723" s="225"/>
    </row>
    <row r="724" spans="8:11">
      <c r="H724" s="7"/>
      <c r="I724" s="7"/>
      <c r="J724" s="225"/>
      <c r="K724" s="225"/>
    </row>
    <row r="725" spans="8:11">
      <c r="H725" s="7"/>
      <c r="I725" s="7"/>
      <c r="J725" s="225"/>
      <c r="K725" s="225"/>
    </row>
    <row r="726" spans="8:11">
      <c r="H726" s="7"/>
      <c r="I726" s="7"/>
      <c r="J726" s="225"/>
      <c r="K726" s="225"/>
    </row>
    <row r="727" spans="8:11">
      <c r="H727" s="7"/>
      <c r="I727" s="7"/>
      <c r="J727" s="225"/>
      <c r="K727" s="225"/>
    </row>
    <row r="728" spans="8:11">
      <c r="H728" s="7"/>
      <c r="I728" s="7"/>
      <c r="J728" s="225"/>
      <c r="K728" s="225"/>
    </row>
    <row r="729" spans="8:11">
      <c r="H729" s="7"/>
      <c r="I729" s="7"/>
      <c r="J729" s="225"/>
      <c r="K729" s="225"/>
    </row>
    <row r="730" spans="8:11">
      <c r="H730" s="7"/>
      <c r="I730" s="7"/>
      <c r="J730" s="225"/>
      <c r="K730" s="225"/>
    </row>
    <row r="731" spans="8:11">
      <c r="H731" s="7"/>
      <c r="I731" s="7"/>
      <c r="J731" s="225"/>
      <c r="K731" s="225"/>
    </row>
    <row r="732" spans="8:11">
      <c r="H732" s="7"/>
      <c r="I732" s="7"/>
      <c r="J732" s="225"/>
      <c r="K732" s="225"/>
    </row>
    <row r="733" spans="8:11">
      <c r="H733" s="7"/>
      <c r="I733" s="7"/>
      <c r="J733" s="225"/>
      <c r="K733" s="225"/>
    </row>
    <row r="734" spans="8:11">
      <c r="H734" s="7"/>
      <c r="I734" s="7"/>
      <c r="J734" s="225"/>
      <c r="K734" s="225"/>
    </row>
    <row r="735" spans="8:11">
      <c r="H735" s="7"/>
      <c r="I735" s="7"/>
      <c r="J735" s="225"/>
      <c r="K735" s="225"/>
    </row>
    <row r="736" spans="8:11">
      <c r="H736" s="7"/>
      <c r="I736" s="7"/>
      <c r="J736" s="225"/>
      <c r="K736" s="225"/>
    </row>
    <row r="737" spans="8:13">
      <c r="H737" s="7"/>
      <c r="I737" s="7"/>
      <c r="J737" s="225"/>
      <c r="K737" s="225"/>
    </row>
    <row r="738" spans="8:13">
      <c r="H738" s="7"/>
      <c r="I738" s="7"/>
      <c r="J738" s="225"/>
      <c r="K738" s="225"/>
    </row>
    <row r="739" spans="8:13">
      <c r="H739" s="7"/>
      <c r="I739" s="7"/>
      <c r="J739" s="225"/>
      <c r="K739" s="225"/>
      <c r="M739" s="95" t="s">
        <v>574</v>
      </c>
    </row>
    <row r="740" spans="8:13">
      <c r="H740" s="7"/>
      <c r="I740" s="7"/>
      <c r="J740" s="225"/>
      <c r="K740" s="225"/>
    </row>
    <row r="741" spans="8:13">
      <c r="H741" s="7"/>
      <c r="I741" s="7"/>
      <c r="J741" s="225"/>
      <c r="K741" s="225"/>
    </row>
    <row r="742" spans="8:13">
      <c r="H742" s="7"/>
      <c r="I742" s="7"/>
      <c r="J742" s="225"/>
      <c r="K742" s="225"/>
    </row>
    <row r="743" spans="8:13">
      <c r="H743" s="7"/>
      <c r="I743" s="7"/>
      <c r="J743" s="225"/>
      <c r="K743" s="225"/>
    </row>
    <row r="744" spans="8:13">
      <c r="H744" s="7"/>
      <c r="I744" s="7"/>
      <c r="J744" s="225"/>
      <c r="K744" s="225"/>
    </row>
    <row r="745" spans="8:13" ht="15.75" customHeight="1">
      <c r="H745" s="7"/>
      <c r="I745" s="7"/>
      <c r="J745" s="225"/>
      <c r="K745" s="225"/>
    </row>
    <row r="746" spans="8:13" ht="12.75" customHeight="1">
      <c r="H746" s="7"/>
      <c r="I746" s="7"/>
      <c r="J746" s="225"/>
      <c r="K746" s="225"/>
    </row>
    <row r="747" spans="8:13" ht="12.75" customHeight="1">
      <c r="H747" s="7"/>
      <c r="I747" s="7"/>
      <c r="J747" s="225"/>
      <c r="K747" s="225"/>
    </row>
    <row r="748" spans="8:13" ht="15" customHeight="1">
      <c r="H748" s="7"/>
      <c r="I748" s="7"/>
      <c r="J748" s="225"/>
      <c r="K748" s="225"/>
    </row>
    <row r="749" spans="8:13" ht="12.75" customHeight="1">
      <c r="H749" s="7"/>
      <c r="I749" s="7"/>
      <c r="J749" s="225"/>
      <c r="K749" s="225"/>
    </row>
    <row r="750" spans="8:13" ht="25.5" customHeight="1">
      <c r="H750" s="7"/>
      <c r="I750" s="7"/>
      <c r="J750" s="225"/>
      <c r="K750" s="225"/>
    </row>
    <row r="751" spans="8:13" ht="14.25" customHeight="1">
      <c r="H751" s="7"/>
      <c r="I751" s="7"/>
      <c r="J751" s="225"/>
      <c r="K751" s="225"/>
    </row>
    <row r="752" spans="8:13" ht="12.75" customHeight="1">
      <c r="H752" s="7"/>
      <c r="I752" s="7"/>
      <c r="J752" s="225"/>
      <c r="K752" s="225"/>
    </row>
    <row r="753" spans="8:11" ht="12.75" customHeight="1">
      <c r="H753" s="7"/>
      <c r="I753" s="7"/>
      <c r="J753" s="225"/>
      <c r="K753" s="225"/>
    </row>
    <row r="754" spans="8:11" ht="12.75" customHeight="1">
      <c r="H754" s="7"/>
      <c r="I754" s="7"/>
      <c r="J754" s="225"/>
      <c r="K754" s="225"/>
    </row>
    <row r="755" spans="8:11" ht="12.75" customHeight="1">
      <c r="H755" s="7"/>
      <c r="I755" s="7"/>
      <c r="J755" s="225"/>
      <c r="K755" s="225"/>
    </row>
    <row r="756" spans="8:11" ht="12.75" customHeight="1">
      <c r="H756" s="7"/>
      <c r="I756" s="7"/>
      <c r="J756" s="225"/>
      <c r="K756" s="225"/>
    </row>
    <row r="757" spans="8:11" ht="12.75" customHeight="1">
      <c r="H757" s="7"/>
      <c r="I757" s="7"/>
      <c r="J757" s="225"/>
      <c r="K757" s="225"/>
    </row>
    <row r="758" spans="8:11" ht="12.75" customHeight="1">
      <c r="H758" s="7"/>
      <c r="I758" s="7"/>
      <c r="J758" s="225"/>
      <c r="K758" s="225"/>
    </row>
    <row r="759" spans="8:11" ht="12.75" customHeight="1">
      <c r="H759" s="7"/>
      <c r="I759" s="7"/>
      <c r="J759" s="225"/>
      <c r="K759" s="225"/>
    </row>
    <row r="760" spans="8:11" ht="12.75" customHeight="1">
      <c r="H760" s="7"/>
      <c r="I760" s="7"/>
      <c r="J760" s="225"/>
      <c r="K760" s="225"/>
    </row>
    <row r="761" spans="8:11" ht="12.75" customHeight="1">
      <c r="H761" s="7"/>
      <c r="I761" s="7"/>
      <c r="J761" s="225"/>
      <c r="K761" s="225"/>
    </row>
    <row r="762" spans="8:11" ht="12.75" customHeight="1">
      <c r="H762" s="7"/>
      <c r="I762" s="7"/>
      <c r="J762" s="225"/>
      <c r="K762" s="225"/>
    </row>
    <row r="763" spans="8:11" ht="12.75" customHeight="1">
      <c r="H763" s="7"/>
      <c r="I763" s="7"/>
      <c r="J763" s="225"/>
      <c r="K763" s="225"/>
    </row>
    <row r="764" spans="8:11" ht="12.75" customHeight="1">
      <c r="H764" s="7"/>
      <c r="I764" s="7"/>
      <c r="J764" s="225"/>
      <c r="K764" s="225"/>
    </row>
    <row r="765" spans="8:11" ht="12.75" customHeight="1">
      <c r="H765" s="7"/>
      <c r="I765" s="7"/>
      <c r="J765" s="225"/>
      <c r="K765" s="225"/>
    </row>
    <row r="766" spans="8:11" ht="20.25" customHeight="1">
      <c r="H766" s="7"/>
      <c r="I766" s="7"/>
      <c r="J766" s="225"/>
      <c r="K766" s="225"/>
    </row>
    <row r="767" spans="8:11" ht="11.25" customHeight="1">
      <c r="H767" s="7"/>
      <c r="I767" s="7"/>
      <c r="J767" s="225"/>
      <c r="K767" s="225"/>
    </row>
    <row r="768" spans="8:11" ht="12" customHeight="1">
      <c r="H768" s="7"/>
      <c r="I768" s="7"/>
      <c r="J768" s="225"/>
      <c r="K768" s="225"/>
    </row>
    <row r="769" spans="8:11" ht="12.75" customHeight="1">
      <c r="H769" s="7"/>
      <c r="I769" s="7"/>
      <c r="J769" s="225"/>
      <c r="K769" s="225"/>
    </row>
    <row r="770" spans="8:11" ht="12" customHeight="1">
      <c r="H770" s="7"/>
      <c r="I770" s="7"/>
      <c r="J770" s="225"/>
      <c r="K770" s="225"/>
    </row>
    <row r="771" spans="8:11" ht="12" customHeight="1">
      <c r="H771" s="7"/>
      <c r="I771" s="7"/>
      <c r="J771" s="225"/>
      <c r="K771" s="225"/>
    </row>
    <row r="772" spans="8:11" ht="12" customHeight="1">
      <c r="H772" s="7"/>
      <c r="I772" s="7"/>
      <c r="J772" s="225"/>
      <c r="K772" s="225"/>
    </row>
    <row r="773" spans="8:11" ht="12" customHeight="1">
      <c r="H773" s="7"/>
      <c r="I773" s="7"/>
      <c r="J773" s="225"/>
      <c r="K773" s="225"/>
    </row>
    <row r="774" spans="8:11" ht="12" customHeight="1">
      <c r="H774" s="7"/>
      <c r="I774" s="7"/>
      <c r="J774" s="225"/>
      <c r="K774" s="225"/>
    </row>
    <row r="775" spans="8:11" ht="12" customHeight="1">
      <c r="H775" s="7"/>
      <c r="I775" s="7"/>
      <c r="J775" s="225"/>
      <c r="K775" s="225"/>
    </row>
    <row r="776" spans="8:11" ht="12" customHeight="1">
      <c r="H776" s="7"/>
      <c r="I776" s="7"/>
      <c r="J776" s="225"/>
      <c r="K776" s="225"/>
    </row>
    <row r="777" spans="8:11" ht="12" customHeight="1">
      <c r="H777" s="7"/>
      <c r="I777" s="7"/>
      <c r="J777" s="225"/>
      <c r="K777" s="225"/>
    </row>
    <row r="778" spans="8:11" ht="12" customHeight="1">
      <c r="H778" s="7"/>
      <c r="I778" s="7"/>
      <c r="J778" s="225"/>
      <c r="K778" s="225"/>
    </row>
    <row r="779" spans="8:11" ht="12" customHeight="1">
      <c r="H779" s="7"/>
      <c r="I779" s="7"/>
      <c r="J779" s="225"/>
      <c r="K779" s="225"/>
    </row>
    <row r="780" spans="8:11" ht="12" customHeight="1">
      <c r="H780" s="7"/>
      <c r="I780" s="7"/>
      <c r="J780" s="225"/>
      <c r="K780" s="225"/>
    </row>
    <row r="781" spans="8:11" ht="12" customHeight="1">
      <c r="H781" s="7"/>
      <c r="I781" s="7"/>
      <c r="J781" s="225"/>
      <c r="K781" s="225"/>
    </row>
    <row r="782" spans="8:11" ht="12" customHeight="1">
      <c r="H782" s="7"/>
      <c r="I782" s="7"/>
      <c r="J782" s="225"/>
      <c r="K782" s="225"/>
    </row>
    <row r="783" spans="8:11" ht="12" customHeight="1">
      <c r="H783" s="7"/>
      <c r="I783" s="7"/>
      <c r="J783" s="225"/>
      <c r="K783" s="225"/>
    </row>
    <row r="784" spans="8:11" ht="12" customHeight="1">
      <c r="H784" s="7"/>
      <c r="I784" s="7"/>
      <c r="J784" s="225"/>
      <c r="K784" s="225"/>
    </row>
    <row r="785" spans="1:16" ht="12" customHeight="1">
      <c r="H785" s="7"/>
      <c r="I785" s="7"/>
      <c r="J785" s="225"/>
      <c r="K785" s="225"/>
    </row>
    <row r="786" spans="1:16" ht="30.75" customHeight="1">
      <c r="H786" s="7"/>
      <c r="I786" s="7"/>
      <c r="J786" s="225"/>
      <c r="K786" s="225"/>
    </row>
    <row r="787" spans="1:16" ht="12" customHeight="1">
      <c r="H787" s="7"/>
      <c r="I787" s="7"/>
      <c r="J787" s="225"/>
      <c r="K787" s="225"/>
    </row>
    <row r="788" spans="1:16" s="98" customFormat="1" ht="12" customHeight="1">
      <c r="A788" s="7"/>
      <c r="B788" s="7"/>
      <c r="C788" s="7"/>
      <c r="D788" s="7"/>
      <c r="E788" s="7"/>
      <c r="F788" s="7"/>
      <c r="G788" s="7"/>
      <c r="H788" s="7"/>
      <c r="I788" s="7"/>
      <c r="J788" s="225"/>
      <c r="K788" s="225"/>
      <c r="L788" s="7"/>
      <c r="M788" s="211"/>
      <c r="N788" s="46"/>
      <c r="O788" s="46"/>
      <c r="P788" s="46"/>
    </row>
    <row r="789" spans="1:16" ht="12" customHeight="1">
      <c r="H789" s="7"/>
      <c r="I789" s="7"/>
      <c r="J789" s="225"/>
      <c r="K789" s="225"/>
      <c r="M789" s="211"/>
      <c r="N789" s="46"/>
      <c r="O789" s="46"/>
      <c r="P789" s="46"/>
    </row>
    <row r="790" spans="1:16" ht="12" customHeight="1">
      <c r="H790" s="7"/>
      <c r="I790" s="7"/>
      <c r="J790" s="225"/>
      <c r="K790" s="225"/>
    </row>
    <row r="791" spans="1:16" ht="25.5" customHeight="1">
      <c r="H791" s="7"/>
      <c r="I791" s="7"/>
      <c r="J791" s="225"/>
      <c r="K791" s="225"/>
    </row>
    <row r="792" spans="1:16" ht="27" customHeight="1">
      <c r="H792" s="7"/>
      <c r="I792" s="7"/>
      <c r="J792" s="225"/>
      <c r="K792" s="225"/>
    </row>
    <row r="793" spans="1:16" ht="24.75" customHeight="1">
      <c r="H793" s="7"/>
      <c r="I793" s="7"/>
      <c r="J793" s="225"/>
      <c r="K793" s="225"/>
    </row>
    <row r="794" spans="1:16" ht="27.75" customHeight="1">
      <c r="H794" s="7"/>
      <c r="I794" s="7"/>
      <c r="J794" s="225"/>
      <c r="K794" s="225"/>
    </row>
    <row r="795" spans="1:16" ht="25.5" customHeight="1">
      <c r="H795" s="7"/>
      <c r="I795" s="7"/>
      <c r="J795" s="225"/>
      <c r="K795" s="225"/>
    </row>
    <row r="796" spans="1:16" ht="27" customHeight="1">
      <c r="H796" s="7"/>
      <c r="I796" s="7"/>
      <c r="J796" s="225"/>
      <c r="K796" s="225"/>
    </row>
    <row r="797" spans="1:16" ht="25.5" customHeight="1">
      <c r="H797" s="7"/>
      <c r="I797" s="7"/>
      <c r="J797" s="225"/>
      <c r="K797" s="225"/>
    </row>
    <row r="798" spans="1:16" ht="27" customHeight="1">
      <c r="H798" s="7"/>
      <c r="I798" s="7"/>
      <c r="J798" s="225"/>
      <c r="K798" s="225"/>
    </row>
    <row r="799" spans="1:16" ht="27" customHeight="1">
      <c r="H799" s="7"/>
      <c r="I799" s="7"/>
      <c r="J799" s="225"/>
      <c r="K799" s="225"/>
    </row>
    <row r="800" spans="1:16" ht="25.5" customHeight="1">
      <c r="H800" s="7"/>
      <c r="I800" s="7"/>
      <c r="J800" s="225"/>
      <c r="K800" s="225"/>
    </row>
    <row r="801" spans="8:11" ht="27" customHeight="1">
      <c r="H801" s="7"/>
      <c r="I801" s="7"/>
      <c r="J801" s="225"/>
      <c r="K801" s="225"/>
    </row>
    <row r="802" spans="8:11" ht="26.25" customHeight="1">
      <c r="H802" s="7"/>
      <c r="I802" s="7"/>
      <c r="J802" s="225"/>
      <c r="K802" s="225"/>
    </row>
    <row r="803" spans="8:11" ht="25.5" customHeight="1">
      <c r="H803" s="7"/>
      <c r="I803" s="7"/>
      <c r="J803" s="225"/>
      <c r="K803" s="225"/>
    </row>
    <row r="804" spans="8:11" ht="28.5" customHeight="1">
      <c r="H804" s="7"/>
      <c r="I804" s="7"/>
      <c r="J804" s="225"/>
      <c r="K804" s="225"/>
    </row>
    <row r="805" spans="8:11" ht="13.5" customHeight="1">
      <c r="H805" s="7"/>
      <c r="I805" s="7"/>
      <c r="J805" s="225"/>
      <c r="K805" s="225"/>
    </row>
    <row r="806" spans="8:11" ht="12" customHeight="1">
      <c r="H806" s="7"/>
      <c r="I806" s="7"/>
      <c r="J806" s="225"/>
      <c r="K806" s="225"/>
    </row>
    <row r="807" spans="8:11" ht="24" customHeight="1">
      <c r="H807" s="7"/>
      <c r="I807" s="7"/>
      <c r="J807" s="225"/>
      <c r="K807" s="225"/>
    </row>
    <row r="808" spans="8:11" ht="14.25" customHeight="1">
      <c r="H808" s="7"/>
      <c r="I808" s="7"/>
      <c r="J808" s="225"/>
      <c r="K808" s="225"/>
    </row>
    <row r="809" spans="8:11" ht="14.25" customHeight="1">
      <c r="H809" s="7"/>
      <c r="I809" s="7"/>
      <c r="J809" s="225"/>
      <c r="K809" s="225"/>
    </row>
    <row r="810" spans="8:11" ht="14.25" customHeight="1">
      <c r="H810" s="7"/>
      <c r="I810" s="7"/>
      <c r="J810" s="225"/>
      <c r="K810" s="225"/>
    </row>
    <row r="811" spans="8:11" ht="12" customHeight="1">
      <c r="H811" s="7"/>
      <c r="I811" s="7"/>
      <c r="J811" s="225"/>
      <c r="K811" s="225"/>
    </row>
    <row r="812" spans="8:11" ht="12" customHeight="1">
      <c r="H812" s="7"/>
      <c r="I812" s="7"/>
      <c r="J812" s="225"/>
      <c r="K812" s="225"/>
    </row>
    <row r="813" spans="8:11" ht="12" customHeight="1">
      <c r="H813" s="7"/>
      <c r="I813" s="7"/>
      <c r="J813" s="225"/>
      <c r="K813" s="225"/>
    </row>
    <row r="814" spans="8:11" ht="12" customHeight="1">
      <c r="H814" s="7"/>
      <c r="I814" s="7"/>
      <c r="J814" s="225"/>
      <c r="K814" s="225"/>
    </row>
    <row r="815" spans="8:11" ht="12" customHeight="1">
      <c r="H815" s="7"/>
      <c r="I815" s="7"/>
      <c r="J815" s="225"/>
      <c r="K815" s="225"/>
    </row>
    <row r="816" spans="8:11" ht="12" customHeight="1">
      <c r="H816" s="7"/>
      <c r="I816" s="7"/>
      <c r="J816" s="225"/>
      <c r="K816" s="225"/>
    </row>
    <row r="817" spans="8:11" ht="15.75" customHeight="1">
      <c r="H817" s="7"/>
      <c r="I817" s="7"/>
      <c r="J817" s="225"/>
      <c r="K817" s="225"/>
    </row>
    <row r="818" spans="8:11" ht="12" customHeight="1">
      <c r="H818" s="7"/>
      <c r="I818" s="7"/>
      <c r="J818" s="225"/>
      <c r="K818" s="225"/>
    </row>
    <row r="819" spans="8:11" ht="12" customHeight="1">
      <c r="H819" s="7"/>
      <c r="I819" s="7"/>
      <c r="J819" s="225"/>
      <c r="K819" s="225"/>
    </row>
    <row r="820" spans="8:11" ht="12" customHeight="1">
      <c r="H820" s="7"/>
      <c r="I820" s="7"/>
      <c r="J820" s="225"/>
      <c r="K820" s="225"/>
    </row>
    <row r="821" spans="8:11" ht="12" customHeight="1">
      <c r="H821" s="7"/>
      <c r="I821" s="7"/>
      <c r="J821" s="225"/>
      <c r="K821" s="225"/>
    </row>
    <row r="822" spans="8:11" ht="12" customHeight="1">
      <c r="H822" s="7"/>
      <c r="I822" s="7"/>
      <c r="J822" s="225"/>
      <c r="K822" s="225"/>
    </row>
    <row r="823" spans="8:11" ht="12" customHeight="1">
      <c r="H823" s="7"/>
      <c r="I823" s="7"/>
      <c r="J823" s="225"/>
      <c r="K823" s="225"/>
    </row>
    <row r="824" spans="8:11" ht="12" customHeight="1">
      <c r="H824" s="7"/>
      <c r="I824" s="7"/>
      <c r="J824" s="225"/>
      <c r="K824" s="225"/>
    </row>
    <row r="825" spans="8:11" ht="12" customHeight="1">
      <c r="H825" s="7"/>
      <c r="I825" s="7"/>
      <c r="J825" s="225"/>
      <c r="K825" s="225"/>
    </row>
    <row r="826" spans="8:11" ht="12" customHeight="1">
      <c r="H826" s="7"/>
      <c r="I826" s="7"/>
      <c r="J826" s="225"/>
      <c r="K826" s="225"/>
    </row>
    <row r="827" spans="8:11" ht="12" customHeight="1">
      <c r="H827" s="7"/>
      <c r="I827" s="7"/>
      <c r="J827" s="225"/>
      <c r="K827" s="225"/>
    </row>
    <row r="828" spans="8:11" ht="12" customHeight="1">
      <c r="H828" s="7"/>
      <c r="I828" s="7"/>
      <c r="J828" s="225"/>
      <c r="K828" s="225"/>
    </row>
    <row r="829" spans="8:11" ht="12" customHeight="1">
      <c r="H829" s="7"/>
      <c r="I829" s="7"/>
      <c r="J829" s="225"/>
      <c r="K829" s="225"/>
    </row>
    <row r="830" spans="8:11" ht="12" customHeight="1">
      <c r="H830" s="7"/>
      <c r="I830" s="7"/>
      <c r="J830" s="225"/>
      <c r="K830" s="225"/>
    </row>
    <row r="831" spans="8:11" ht="12" customHeight="1">
      <c r="H831" s="7"/>
      <c r="I831" s="7"/>
      <c r="J831" s="225"/>
      <c r="K831" s="225"/>
    </row>
    <row r="832" spans="8:11" ht="12" customHeight="1">
      <c r="H832" s="7"/>
      <c r="I832" s="7"/>
      <c r="J832" s="225"/>
      <c r="K832" s="225"/>
    </row>
    <row r="833" spans="8:11" ht="12" customHeight="1">
      <c r="H833" s="7"/>
      <c r="I833" s="7"/>
      <c r="J833" s="225"/>
      <c r="K833" s="225"/>
    </row>
    <row r="834" spans="8:11" ht="12" customHeight="1">
      <c r="H834" s="7"/>
      <c r="I834" s="7"/>
      <c r="J834" s="225"/>
      <c r="K834" s="225"/>
    </row>
    <row r="835" spans="8:11" ht="12" customHeight="1">
      <c r="H835" s="7"/>
      <c r="I835" s="7"/>
      <c r="J835" s="225"/>
      <c r="K835" s="225"/>
    </row>
    <row r="836" spans="8:11" ht="12" customHeight="1">
      <c r="H836" s="7"/>
      <c r="I836" s="7"/>
      <c r="J836" s="225"/>
      <c r="K836" s="225"/>
    </row>
    <row r="837" spans="8:11" ht="12" customHeight="1">
      <c r="H837" s="7"/>
      <c r="I837" s="7"/>
      <c r="J837" s="225"/>
      <c r="K837" s="225"/>
    </row>
    <row r="838" spans="8:11" ht="12" customHeight="1">
      <c r="H838" s="7"/>
      <c r="I838" s="7"/>
      <c r="J838" s="225"/>
      <c r="K838" s="225"/>
    </row>
    <row r="839" spans="8:11" ht="12" customHeight="1">
      <c r="H839" s="7"/>
      <c r="I839" s="7"/>
      <c r="J839" s="225"/>
      <c r="K839" s="225"/>
    </row>
    <row r="840" spans="8:11" ht="12" customHeight="1">
      <c r="H840" s="7"/>
      <c r="I840" s="7"/>
      <c r="J840" s="225"/>
      <c r="K840" s="225"/>
    </row>
    <row r="841" spans="8:11" ht="12" customHeight="1">
      <c r="H841" s="7"/>
      <c r="I841" s="7"/>
      <c r="J841" s="225"/>
      <c r="K841" s="225"/>
    </row>
    <row r="842" spans="8:11" ht="12" customHeight="1">
      <c r="H842" s="7"/>
      <c r="I842" s="7"/>
      <c r="J842" s="225"/>
      <c r="K842" s="225"/>
    </row>
    <row r="843" spans="8:11" ht="12" customHeight="1">
      <c r="H843" s="7"/>
      <c r="I843" s="7"/>
      <c r="J843" s="225"/>
      <c r="K843" s="225"/>
    </row>
    <row r="844" spans="8:11" ht="12" customHeight="1">
      <c r="H844" s="7"/>
      <c r="I844" s="7"/>
      <c r="J844" s="225"/>
      <c r="K844" s="225"/>
    </row>
    <row r="845" spans="8:11" ht="12" customHeight="1">
      <c r="H845" s="7"/>
      <c r="I845" s="7"/>
      <c r="J845" s="225"/>
      <c r="K845" s="225"/>
    </row>
    <row r="846" spans="8:11" ht="12" customHeight="1">
      <c r="H846" s="7"/>
      <c r="I846" s="7"/>
      <c r="J846" s="225"/>
      <c r="K846" s="225"/>
    </row>
    <row r="847" spans="8:11" ht="12" customHeight="1">
      <c r="H847" s="7"/>
      <c r="I847" s="7"/>
      <c r="J847" s="225"/>
      <c r="K847" s="225"/>
    </row>
    <row r="848" spans="8:11" ht="12" customHeight="1">
      <c r="H848" s="7"/>
      <c r="I848" s="7"/>
      <c r="J848" s="225"/>
      <c r="K848" s="225"/>
    </row>
    <row r="849" spans="8:11" ht="12" customHeight="1">
      <c r="H849" s="7"/>
      <c r="I849" s="7"/>
      <c r="J849" s="225"/>
      <c r="K849" s="225"/>
    </row>
    <row r="850" spans="8:11" ht="12" customHeight="1">
      <c r="H850" s="7"/>
      <c r="I850" s="7"/>
      <c r="J850" s="225"/>
      <c r="K850" s="225"/>
    </row>
    <row r="851" spans="8:11" ht="12" customHeight="1">
      <c r="H851" s="7"/>
      <c r="I851" s="7"/>
      <c r="J851" s="225"/>
      <c r="K851" s="225"/>
    </row>
    <row r="852" spans="8:11" ht="12" customHeight="1">
      <c r="H852" s="7"/>
      <c r="I852" s="7"/>
      <c r="J852" s="225"/>
      <c r="K852" s="225"/>
    </row>
    <row r="853" spans="8:11" ht="12" customHeight="1">
      <c r="H853" s="7"/>
      <c r="I853" s="7"/>
      <c r="J853" s="225"/>
      <c r="K853" s="225"/>
    </row>
    <row r="854" spans="8:11" ht="12" customHeight="1">
      <c r="H854" s="7"/>
      <c r="I854" s="7"/>
      <c r="J854" s="225"/>
      <c r="K854" s="225"/>
    </row>
    <row r="855" spans="8:11" ht="12" customHeight="1">
      <c r="H855" s="7"/>
      <c r="I855" s="7"/>
      <c r="J855" s="225"/>
      <c r="K855" s="225"/>
    </row>
    <row r="856" spans="8:11" ht="12" customHeight="1">
      <c r="H856" s="7"/>
      <c r="I856" s="7"/>
      <c r="J856" s="225"/>
      <c r="K856" s="225"/>
    </row>
    <row r="857" spans="8:11" ht="12" customHeight="1">
      <c r="H857" s="7"/>
      <c r="I857" s="7"/>
      <c r="J857" s="225"/>
      <c r="K857" s="225"/>
    </row>
    <row r="858" spans="8:11" ht="12" customHeight="1">
      <c r="H858" s="7"/>
      <c r="I858" s="7"/>
      <c r="J858" s="225"/>
      <c r="K858" s="225"/>
    </row>
    <row r="859" spans="8:11" ht="12" customHeight="1">
      <c r="H859" s="7"/>
      <c r="I859" s="7"/>
      <c r="J859" s="225"/>
      <c r="K859" s="225"/>
    </row>
    <row r="860" spans="8:11" ht="12" customHeight="1">
      <c r="H860" s="7"/>
      <c r="I860" s="7"/>
      <c r="J860" s="225"/>
      <c r="K860" s="225"/>
    </row>
    <row r="861" spans="8:11" ht="12" customHeight="1">
      <c r="H861" s="7"/>
      <c r="I861" s="7"/>
      <c r="J861" s="225"/>
      <c r="K861" s="225"/>
    </row>
    <row r="862" spans="8:11" ht="12" customHeight="1">
      <c r="H862" s="7"/>
      <c r="I862" s="7"/>
      <c r="J862" s="225"/>
      <c r="K862" s="225"/>
    </row>
    <row r="863" spans="8:11" ht="12" customHeight="1">
      <c r="H863" s="7"/>
      <c r="I863" s="7"/>
      <c r="J863" s="225"/>
      <c r="K863" s="225"/>
    </row>
    <row r="864" spans="8:11" ht="12" customHeight="1">
      <c r="H864" s="7"/>
      <c r="I864" s="7"/>
      <c r="J864" s="225"/>
      <c r="K864" s="225"/>
    </row>
    <row r="865" spans="8:11" ht="12" customHeight="1">
      <c r="H865" s="7"/>
      <c r="I865" s="7"/>
      <c r="J865" s="225"/>
      <c r="K865" s="225"/>
    </row>
    <row r="866" spans="8:11" ht="12" customHeight="1">
      <c r="H866" s="7"/>
      <c r="I866" s="7"/>
      <c r="J866" s="225"/>
      <c r="K866" s="225"/>
    </row>
    <row r="867" spans="8:11" ht="12" customHeight="1">
      <c r="H867" s="7"/>
      <c r="I867" s="7"/>
      <c r="J867" s="225"/>
      <c r="K867" s="225"/>
    </row>
    <row r="868" spans="8:11" ht="12" customHeight="1">
      <c r="H868" s="7"/>
      <c r="I868" s="7"/>
      <c r="J868" s="225"/>
      <c r="K868" s="225"/>
    </row>
    <row r="869" spans="8:11" ht="12" customHeight="1">
      <c r="H869" s="7"/>
      <c r="I869" s="7"/>
      <c r="J869" s="225"/>
      <c r="K869" s="225"/>
    </row>
    <row r="870" spans="8:11" ht="12" customHeight="1">
      <c r="H870" s="7"/>
      <c r="I870" s="7"/>
      <c r="J870" s="225"/>
      <c r="K870" s="225"/>
    </row>
    <row r="871" spans="8:11" ht="12" customHeight="1">
      <c r="H871" s="7"/>
      <c r="I871" s="7"/>
      <c r="J871" s="225"/>
      <c r="K871" s="225"/>
    </row>
    <row r="872" spans="8:11" ht="12" customHeight="1">
      <c r="H872" s="7"/>
      <c r="I872" s="7"/>
      <c r="J872" s="225"/>
      <c r="K872" s="225"/>
    </row>
    <row r="873" spans="8:11" ht="12" customHeight="1">
      <c r="H873" s="7"/>
      <c r="I873" s="7"/>
      <c r="J873" s="225"/>
      <c r="K873" s="225"/>
    </row>
    <row r="874" spans="8:11" ht="12" customHeight="1">
      <c r="H874" s="7"/>
      <c r="I874" s="7"/>
      <c r="J874" s="225"/>
      <c r="K874" s="225"/>
    </row>
    <row r="875" spans="8:11" ht="12" customHeight="1">
      <c r="H875" s="7"/>
      <c r="I875" s="7"/>
      <c r="J875" s="225"/>
      <c r="K875" s="225"/>
    </row>
    <row r="876" spans="8:11" ht="12" customHeight="1">
      <c r="H876" s="7"/>
      <c r="I876" s="7"/>
      <c r="J876" s="225"/>
      <c r="K876" s="225"/>
    </row>
    <row r="877" spans="8:11" ht="12" customHeight="1">
      <c r="H877" s="7"/>
      <c r="I877" s="7"/>
      <c r="J877" s="225"/>
      <c r="K877" s="225"/>
    </row>
    <row r="878" spans="8:11" ht="12" customHeight="1">
      <c r="H878" s="7"/>
      <c r="I878" s="7"/>
      <c r="J878" s="225"/>
      <c r="K878" s="225"/>
    </row>
    <row r="879" spans="8:11" ht="12" customHeight="1">
      <c r="H879" s="7"/>
      <c r="I879" s="7"/>
      <c r="J879" s="225"/>
      <c r="K879" s="225"/>
    </row>
    <row r="880" spans="8:11" ht="12" customHeight="1">
      <c r="H880" s="7"/>
      <c r="I880" s="7"/>
      <c r="J880" s="225"/>
      <c r="K880" s="225"/>
    </row>
    <row r="881" spans="8:11" ht="12" customHeight="1">
      <c r="H881" s="7"/>
      <c r="I881" s="7"/>
      <c r="J881" s="225"/>
      <c r="K881" s="225"/>
    </row>
    <row r="882" spans="8:11">
      <c r="H882" s="7"/>
      <c r="I882" s="7"/>
      <c r="J882" s="225"/>
      <c r="K882" s="225"/>
    </row>
    <row r="883" spans="8:11">
      <c r="H883" s="7"/>
      <c r="I883" s="7"/>
      <c r="J883" s="225"/>
      <c r="K883" s="225"/>
    </row>
    <row r="884" spans="8:11">
      <c r="H884" s="7"/>
      <c r="I884" s="7"/>
      <c r="J884" s="225"/>
      <c r="K884" s="225"/>
    </row>
    <row r="885" spans="8:11">
      <c r="H885" s="7"/>
      <c r="I885" s="7"/>
      <c r="J885" s="225"/>
      <c r="K885" s="225"/>
    </row>
    <row r="886" spans="8:11">
      <c r="H886" s="7"/>
      <c r="I886" s="7"/>
      <c r="J886" s="225"/>
      <c r="K886" s="225"/>
    </row>
    <row r="887" spans="8:11">
      <c r="H887" s="7"/>
      <c r="I887" s="7"/>
      <c r="J887" s="225"/>
      <c r="K887" s="225"/>
    </row>
    <row r="888" spans="8:11">
      <c r="H888" s="7"/>
      <c r="I888" s="7"/>
      <c r="J888" s="225"/>
      <c r="K888" s="225"/>
    </row>
    <row r="889" spans="8:11">
      <c r="H889" s="7"/>
      <c r="I889" s="7"/>
      <c r="J889" s="225"/>
      <c r="K889" s="225"/>
    </row>
    <row r="890" spans="8:11">
      <c r="H890" s="7"/>
      <c r="I890" s="7"/>
      <c r="J890" s="225"/>
      <c r="K890" s="225"/>
    </row>
    <row r="891" spans="8:11">
      <c r="H891" s="7"/>
      <c r="I891" s="7"/>
      <c r="J891" s="225"/>
      <c r="K891" s="225"/>
    </row>
    <row r="892" spans="8:11">
      <c r="H892" s="7"/>
      <c r="I892" s="7"/>
      <c r="J892" s="225"/>
      <c r="K892" s="225"/>
    </row>
    <row r="893" spans="8:11">
      <c r="H893" s="7"/>
      <c r="I893" s="7"/>
      <c r="J893" s="225"/>
      <c r="K893" s="225"/>
    </row>
    <row r="894" spans="8:11">
      <c r="H894" s="7"/>
      <c r="I894" s="7"/>
      <c r="J894" s="225"/>
      <c r="K894" s="225"/>
    </row>
    <row r="895" spans="8:11">
      <c r="H895" s="7"/>
      <c r="I895" s="7"/>
      <c r="J895" s="225"/>
      <c r="K895" s="225"/>
    </row>
    <row r="896" spans="8:11">
      <c r="H896" s="7"/>
      <c r="I896" s="7"/>
      <c r="J896" s="225"/>
      <c r="K896" s="225"/>
    </row>
    <row r="897" spans="8:11">
      <c r="H897" s="7"/>
      <c r="I897" s="7"/>
      <c r="J897" s="225"/>
      <c r="K897" s="225"/>
    </row>
    <row r="898" spans="8:11">
      <c r="H898" s="7"/>
      <c r="I898" s="7"/>
      <c r="J898" s="225"/>
      <c r="K898" s="225"/>
    </row>
    <row r="899" spans="8:11">
      <c r="H899" s="7"/>
      <c r="I899" s="7"/>
      <c r="J899" s="225"/>
      <c r="K899" s="225"/>
    </row>
    <row r="900" spans="8:11">
      <c r="H900" s="7"/>
      <c r="I900" s="7"/>
      <c r="J900" s="225"/>
      <c r="K900" s="225"/>
    </row>
    <row r="901" spans="8:11">
      <c r="H901" s="7"/>
      <c r="I901" s="7"/>
      <c r="J901" s="225"/>
      <c r="K901" s="225"/>
    </row>
    <row r="902" spans="8:11">
      <c r="H902" s="7"/>
      <c r="I902" s="7"/>
      <c r="J902" s="225"/>
      <c r="K902" s="225"/>
    </row>
    <row r="903" spans="8:11">
      <c r="H903" s="7"/>
      <c r="I903" s="7"/>
      <c r="J903" s="225"/>
      <c r="K903" s="225"/>
    </row>
    <row r="904" spans="8:11">
      <c r="H904" s="7"/>
      <c r="I904" s="7"/>
      <c r="J904" s="225"/>
      <c r="K904" s="225"/>
    </row>
    <row r="905" spans="8:11">
      <c r="H905" s="7"/>
      <c r="I905" s="7"/>
      <c r="J905" s="225"/>
      <c r="K905" s="225"/>
    </row>
    <row r="906" spans="8:11">
      <c r="H906" s="7"/>
      <c r="I906" s="7"/>
      <c r="J906" s="225"/>
      <c r="K906" s="225"/>
    </row>
    <row r="907" spans="8:11">
      <c r="H907" s="7"/>
      <c r="I907" s="7"/>
      <c r="J907" s="225"/>
      <c r="K907" s="225"/>
    </row>
    <row r="908" spans="8:11">
      <c r="H908" s="7"/>
      <c r="I908" s="7"/>
      <c r="J908" s="225"/>
      <c r="K908" s="225"/>
    </row>
    <row r="909" spans="8:11">
      <c r="H909" s="7"/>
      <c r="I909" s="7"/>
      <c r="J909" s="225"/>
      <c r="K909" s="225"/>
    </row>
    <row r="910" spans="8:11">
      <c r="H910" s="7"/>
      <c r="I910" s="7"/>
      <c r="J910" s="225"/>
      <c r="K910" s="225"/>
    </row>
    <row r="911" spans="8:11">
      <c r="H911" s="7"/>
      <c r="I911" s="7"/>
      <c r="J911" s="225"/>
      <c r="K911" s="225"/>
    </row>
    <row r="912" spans="8:11">
      <c r="H912" s="7"/>
      <c r="I912" s="7"/>
      <c r="J912" s="225"/>
      <c r="K912" s="225"/>
    </row>
    <row r="913" spans="8:11">
      <c r="H913" s="7"/>
      <c r="I913" s="7"/>
      <c r="J913" s="225"/>
      <c r="K913" s="225"/>
    </row>
    <row r="914" spans="8:11">
      <c r="H914" s="7"/>
      <c r="I914" s="7"/>
      <c r="J914" s="225"/>
      <c r="K914" s="225"/>
    </row>
    <row r="915" spans="8:11">
      <c r="H915" s="7"/>
      <c r="I915" s="7"/>
      <c r="J915" s="225"/>
      <c r="K915" s="225"/>
    </row>
    <row r="916" spans="8:11">
      <c r="H916" s="7"/>
      <c r="I916" s="7"/>
      <c r="J916" s="225"/>
      <c r="K916" s="225"/>
    </row>
    <row r="917" spans="8:11">
      <c r="H917" s="7"/>
      <c r="I917" s="7"/>
      <c r="J917" s="225"/>
      <c r="K917" s="225"/>
    </row>
    <row r="918" spans="8:11">
      <c r="H918" s="7"/>
      <c r="I918" s="7"/>
      <c r="J918" s="225"/>
      <c r="K918" s="225"/>
    </row>
    <row r="919" spans="8:11">
      <c r="H919" s="7"/>
      <c r="I919" s="7"/>
      <c r="J919" s="225"/>
      <c r="K919" s="225"/>
    </row>
    <row r="920" spans="8:11">
      <c r="H920" s="7"/>
      <c r="I920" s="7"/>
      <c r="J920" s="225"/>
      <c r="K920" s="225"/>
    </row>
    <row r="921" spans="8:11">
      <c r="H921" s="7"/>
      <c r="I921" s="7"/>
      <c r="J921" s="225"/>
      <c r="K921" s="225"/>
    </row>
    <row r="922" spans="8:11">
      <c r="H922" s="7"/>
      <c r="I922" s="7"/>
      <c r="J922" s="225"/>
      <c r="K922" s="225"/>
    </row>
    <row r="923" spans="8:11">
      <c r="H923" s="7"/>
      <c r="I923" s="7"/>
      <c r="J923" s="225"/>
      <c r="K923" s="225"/>
    </row>
    <row r="924" spans="8:11">
      <c r="H924" s="7"/>
      <c r="I924" s="7"/>
      <c r="J924" s="225"/>
      <c r="K924" s="225"/>
    </row>
    <row r="925" spans="8:11">
      <c r="H925" s="7"/>
      <c r="I925" s="7"/>
      <c r="J925" s="225"/>
      <c r="K925" s="225"/>
    </row>
    <row r="926" spans="8:11">
      <c r="H926" s="7"/>
      <c r="I926" s="7"/>
      <c r="J926" s="225"/>
      <c r="K926" s="225"/>
    </row>
    <row r="927" spans="8:11">
      <c r="H927" s="7"/>
      <c r="I927" s="7"/>
      <c r="J927" s="225"/>
      <c r="K927" s="225"/>
    </row>
    <row r="928" spans="8:11">
      <c r="H928" s="7"/>
      <c r="I928" s="7"/>
      <c r="J928" s="225"/>
      <c r="K928" s="225"/>
    </row>
    <row r="929" spans="8:11">
      <c r="H929" s="7"/>
      <c r="I929" s="7"/>
      <c r="J929" s="225"/>
      <c r="K929" s="225"/>
    </row>
    <row r="930" spans="8:11">
      <c r="H930" s="7"/>
      <c r="I930" s="7"/>
      <c r="J930" s="225"/>
      <c r="K930" s="225"/>
    </row>
    <row r="931" spans="8:11">
      <c r="H931" s="7"/>
      <c r="I931" s="7"/>
      <c r="J931" s="225"/>
      <c r="K931" s="225"/>
    </row>
    <row r="932" spans="8:11">
      <c r="H932" s="7"/>
      <c r="I932" s="7"/>
      <c r="J932" s="225"/>
      <c r="K932" s="225"/>
    </row>
    <row r="933" spans="8:11">
      <c r="H933" s="7"/>
      <c r="I933" s="7"/>
      <c r="J933" s="225"/>
      <c r="K933" s="225"/>
    </row>
    <row r="934" spans="8:11">
      <c r="H934" s="7"/>
      <c r="I934" s="7"/>
      <c r="J934" s="225"/>
      <c r="K934" s="225"/>
    </row>
    <row r="935" spans="8:11">
      <c r="H935" s="7"/>
      <c r="I935" s="7"/>
      <c r="J935" s="225"/>
      <c r="K935" s="225"/>
    </row>
    <row r="936" spans="8:11">
      <c r="H936" s="7"/>
      <c r="I936" s="7"/>
      <c r="J936" s="225"/>
      <c r="K936" s="225"/>
    </row>
    <row r="937" spans="8:11">
      <c r="H937" s="7"/>
      <c r="I937" s="7"/>
      <c r="J937" s="225"/>
      <c r="K937" s="225"/>
    </row>
    <row r="938" spans="8:11">
      <c r="H938" s="7"/>
      <c r="I938" s="7"/>
      <c r="J938" s="225"/>
      <c r="K938" s="225"/>
    </row>
    <row r="939" spans="8:11">
      <c r="H939" s="7"/>
      <c r="I939" s="7"/>
      <c r="J939" s="225"/>
      <c r="K939" s="225"/>
    </row>
    <row r="940" spans="8:11">
      <c r="H940" s="7"/>
      <c r="I940" s="7"/>
      <c r="J940" s="225"/>
      <c r="K940" s="225"/>
    </row>
    <row r="941" spans="8:11">
      <c r="H941" s="7"/>
      <c r="I941" s="7"/>
      <c r="J941" s="225"/>
      <c r="K941" s="225"/>
    </row>
    <row r="942" spans="8:11">
      <c r="H942" s="7"/>
      <c r="I942" s="7"/>
      <c r="J942" s="225"/>
      <c r="K942" s="225"/>
    </row>
    <row r="943" spans="8:11">
      <c r="H943" s="7"/>
      <c r="I943" s="7"/>
      <c r="J943" s="225"/>
      <c r="K943" s="225"/>
    </row>
    <row r="944" spans="8:11">
      <c r="H944" s="7"/>
      <c r="I944" s="7"/>
      <c r="J944" s="225"/>
      <c r="K944" s="225"/>
    </row>
    <row r="945" spans="8:11">
      <c r="H945" s="7"/>
      <c r="I945" s="7"/>
      <c r="J945" s="225"/>
      <c r="K945" s="225"/>
    </row>
    <row r="946" spans="8:11">
      <c r="H946" s="7"/>
      <c r="I946" s="7"/>
      <c r="J946" s="225"/>
      <c r="K946" s="225"/>
    </row>
    <row r="947" spans="8:11">
      <c r="H947" s="7"/>
      <c r="I947" s="7"/>
      <c r="J947" s="225"/>
      <c r="K947" s="225"/>
    </row>
    <row r="948" spans="8:11">
      <c r="H948" s="7"/>
      <c r="I948" s="7"/>
      <c r="J948" s="225"/>
      <c r="K948" s="225"/>
    </row>
    <row r="949" spans="8:11">
      <c r="H949" s="7"/>
      <c r="I949" s="7"/>
      <c r="J949" s="225"/>
      <c r="K949" s="225"/>
    </row>
    <row r="950" spans="8:11">
      <c r="H950" s="7"/>
      <c r="I950" s="7"/>
      <c r="J950" s="225"/>
      <c r="K950" s="225"/>
    </row>
    <row r="951" spans="8:11">
      <c r="H951" s="7"/>
      <c r="I951" s="7"/>
      <c r="J951" s="225"/>
      <c r="K951" s="225"/>
    </row>
    <row r="952" spans="8:11">
      <c r="H952" s="7"/>
      <c r="I952" s="7"/>
      <c r="J952" s="225"/>
      <c r="K952" s="225"/>
    </row>
    <row r="953" spans="8:11">
      <c r="H953" s="7"/>
      <c r="I953" s="7"/>
      <c r="J953" s="225"/>
      <c r="K953" s="225"/>
    </row>
    <row r="954" spans="8:11">
      <c r="H954" s="7"/>
      <c r="I954" s="7"/>
      <c r="J954" s="225"/>
      <c r="K954" s="225"/>
    </row>
    <row r="955" spans="8:11">
      <c r="H955" s="7"/>
      <c r="I955" s="7"/>
      <c r="J955" s="225"/>
      <c r="K955" s="225"/>
    </row>
    <row r="956" spans="8:11">
      <c r="H956" s="7"/>
      <c r="I956" s="7"/>
      <c r="J956" s="225"/>
      <c r="K956" s="225"/>
    </row>
    <row r="957" spans="8:11">
      <c r="H957" s="7"/>
      <c r="I957" s="7"/>
      <c r="J957" s="225"/>
      <c r="K957" s="225"/>
    </row>
    <row r="958" spans="8:11">
      <c r="H958" s="7"/>
      <c r="I958" s="7"/>
      <c r="J958" s="225"/>
      <c r="K958" s="225"/>
    </row>
    <row r="959" spans="8:11">
      <c r="H959" s="7"/>
      <c r="I959" s="7"/>
      <c r="J959" s="225"/>
      <c r="K959" s="225"/>
    </row>
    <row r="960" spans="8:11">
      <c r="H960" s="7"/>
      <c r="I960" s="7"/>
      <c r="J960" s="225"/>
      <c r="K960" s="225"/>
    </row>
    <row r="961" spans="8:11">
      <c r="H961" s="7"/>
      <c r="I961" s="7"/>
      <c r="J961" s="225"/>
      <c r="K961" s="225"/>
    </row>
    <row r="962" spans="8:11">
      <c r="H962" s="7"/>
      <c r="I962" s="7"/>
      <c r="J962" s="225"/>
      <c r="K962" s="225"/>
    </row>
    <row r="963" spans="8:11">
      <c r="H963" s="7"/>
      <c r="I963" s="7"/>
      <c r="J963" s="225"/>
      <c r="K963" s="225"/>
    </row>
    <row r="964" spans="8:11">
      <c r="H964" s="7"/>
      <c r="I964" s="7"/>
      <c r="J964" s="225"/>
      <c r="K964" s="225"/>
    </row>
    <row r="965" spans="8:11">
      <c r="H965" s="7"/>
      <c r="I965" s="7"/>
      <c r="J965" s="225"/>
      <c r="K965" s="225"/>
    </row>
    <row r="966" spans="8:11">
      <c r="H966" s="7"/>
      <c r="I966" s="7"/>
      <c r="J966" s="225"/>
      <c r="K966" s="225"/>
    </row>
    <row r="967" spans="8:11">
      <c r="H967" s="7"/>
      <c r="I967" s="7"/>
      <c r="J967" s="225"/>
      <c r="K967" s="225"/>
    </row>
    <row r="968" spans="8:11">
      <c r="H968" s="7"/>
      <c r="I968" s="7"/>
      <c r="J968" s="225"/>
      <c r="K968" s="225"/>
    </row>
    <row r="969" spans="8:11">
      <c r="H969" s="7"/>
      <c r="I969" s="7"/>
      <c r="J969" s="225"/>
      <c r="K969" s="225"/>
    </row>
    <row r="970" spans="8:11">
      <c r="H970" s="7"/>
      <c r="I970" s="7"/>
      <c r="J970" s="225"/>
      <c r="K970" s="225"/>
    </row>
    <row r="971" spans="8:11">
      <c r="H971" s="7"/>
      <c r="I971" s="7"/>
      <c r="J971" s="225"/>
      <c r="K971" s="225"/>
    </row>
    <row r="972" spans="8:11">
      <c r="H972" s="7"/>
      <c r="I972" s="7"/>
      <c r="J972" s="225"/>
      <c r="K972" s="225"/>
    </row>
    <row r="973" spans="8:11">
      <c r="H973" s="7"/>
      <c r="I973" s="7"/>
      <c r="J973" s="225"/>
      <c r="K973" s="225"/>
    </row>
    <row r="974" spans="8:11">
      <c r="H974" s="7"/>
      <c r="I974" s="7"/>
      <c r="J974" s="225"/>
      <c r="K974" s="225"/>
    </row>
    <row r="975" spans="8:11">
      <c r="H975" s="7"/>
      <c r="I975" s="7"/>
      <c r="J975" s="225"/>
      <c r="K975" s="225"/>
    </row>
    <row r="976" spans="8:11">
      <c r="H976" s="7"/>
      <c r="I976" s="7"/>
      <c r="J976" s="225"/>
      <c r="K976" s="225"/>
    </row>
    <row r="977" spans="8:11">
      <c r="H977" s="7"/>
      <c r="I977" s="7"/>
      <c r="J977" s="225"/>
      <c r="K977" s="225"/>
    </row>
    <row r="978" spans="8:11">
      <c r="H978" s="7"/>
      <c r="I978" s="7"/>
      <c r="J978" s="225"/>
      <c r="K978" s="225"/>
    </row>
    <row r="979" spans="8:11">
      <c r="H979" s="7"/>
      <c r="I979" s="7"/>
      <c r="J979" s="225"/>
      <c r="K979" s="225"/>
    </row>
    <row r="980" spans="8:11">
      <c r="H980" s="7"/>
      <c r="I980" s="7"/>
      <c r="J980" s="225"/>
      <c r="K980" s="225"/>
    </row>
    <row r="981" spans="8:11">
      <c r="H981" s="7"/>
      <c r="I981" s="7"/>
      <c r="J981" s="225"/>
      <c r="K981" s="225"/>
    </row>
    <row r="982" spans="8:11">
      <c r="H982" s="7"/>
      <c r="I982" s="7"/>
      <c r="J982" s="225"/>
      <c r="K982" s="225"/>
    </row>
    <row r="983" spans="8:11">
      <c r="H983" s="7"/>
      <c r="I983" s="7"/>
      <c r="J983" s="225"/>
      <c r="K983" s="225"/>
    </row>
    <row r="984" spans="8:11">
      <c r="H984" s="7"/>
      <c r="I984" s="7"/>
      <c r="J984" s="225"/>
      <c r="K984" s="225"/>
    </row>
    <row r="985" spans="8:11">
      <c r="H985" s="7"/>
      <c r="I985" s="7"/>
      <c r="J985" s="225"/>
      <c r="K985" s="225"/>
    </row>
    <row r="986" spans="8:11">
      <c r="H986" s="7"/>
      <c r="I986" s="7"/>
      <c r="J986" s="225"/>
      <c r="K986" s="225"/>
    </row>
    <row r="987" spans="8:11">
      <c r="H987" s="7"/>
      <c r="I987" s="7"/>
      <c r="J987" s="225"/>
      <c r="K987" s="225"/>
    </row>
    <row r="988" spans="8:11">
      <c r="H988" s="7"/>
      <c r="I988" s="7"/>
      <c r="J988" s="225"/>
      <c r="K988" s="225"/>
    </row>
    <row r="989" spans="8:11">
      <c r="H989" s="7"/>
      <c r="I989" s="7"/>
      <c r="J989" s="225"/>
      <c r="K989" s="225"/>
    </row>
    <row r="990" spans="8:11">
      <c r="H990" s="7"/>
      <c r="I990" s="7"/>
      <c r="J990" s="225"/>
      <c r="K990" s="225"/>
    </row>
    <row r="991" spans="8:11">
      <c r="H991" s="7"/>
      <c r="I991" s="7"/>
      <c r="J991" s="225"/>
      <c r="K991" s="225"/>
    </row>
    <row r="992" spans="8:11">
      <c r="H992" s="7"/>
      <c r="I992" s="7"/>
      <c r="J992" s="225"/>
      <c r="K992" s="225"/>
    </row>
    <row r="993" spans="8:11">
      <c r="H993" s="7"/>
      <c r="I993" s="7"/>
      <c r="J993" s="225"/>
      <c r="K993" s="225"/>
    </row>
    <row r="994" spans="8:11">
      <c r="H994" s="7"/>
      <c r="I994" s="7"/>
      <c r="J994" s="225"/>
      <c r="K994" s="225"/>
    </row>
    <row r="995" spans="8:11">
      <c r="H995" s="7"/>
      <c r="I995" s="7"/>
      <c r="J995" s="225"/>
      <c r="K995" s="225"/>
    </row>
    <row r="996" spans="8:11">
      <c r="H996" s="7"/>
      <c r="I996" s="7"/>
      <c r="J996" s="225"/>
      <c r="K996" s="225"/>
    </row>
    <row r="997" spans="8:11">
      <c r="H997" s="7"/>
      <c r="I997" s="7"/>
      <c r="J997" s="225"/>
      <c r="K997" s="225"/>
    </row>
    <row r="998" spans="8:11">
      <c r="H998" s="7"/>
      <c r="I998" s="7"/>
      <c r="J998" s="225"/>
      <c r="K998" s="225"/>
    </row>
    <row r="999" spans="8:11">
      <c r="H999" s="7"/>
      <c r="I999" s="7"/>
      <c r="J999" s="225"/>
      <c r="K999" s="225"/>
    </row>
    <row r="1000" spans="8:11">
      <c r="H1000" s="7"/>
      <c r="I1000" s="7"/>
      <c r="J1000" s="225"/>
      <c r="K1000" s="225"/>
    </row>
    <row r="1001" spans="8:11">
      <c r="H1001" s="7"/>
      <c r="I1001" s="7"/>
      <c r="J1001" s="225"/>
      <c r="K1001" s="225"/>
    </row>
    <row r="1002" spans="8:11">
      <c r="H1002" s="7"/>
      <c r="I1002" s="7"/>
      <c r="J1002" s="225"/>
      <c r="K1002" s="225"/>
    </row>
    <row r="1003" spans="8:11">
      <c r="H1003" s="7"/>
      <c r="I1003" s="7"/>
      <c r="J1003" s="225"/>
      <c r="K1003" s="225"/>
    </row>
    <row r="1004" spans="8:11">
      <c r="H1004" s="7"/>
      <c r="I1004" s="7"/>
      <c r="J1004" s="225"/>
      <c r="K1004" s="225"/>
    </row>
    <row r="1005" spans="8:11">
      <c r="H1005" s="7"/>
      <c r="I1005" s="7"/>
      <c r="J1005" s="225"/>
      <c r="K1005" s="225"/>
    </row>
    <row r="1006" spans="8:11">
      <c r="H1006" s="7"/>
      <c r="I1006" s="7"/>
      <c r="J1006" s="225"/>
      <c r="K1006" s="225"/>
    </row>
    <row r="1007" spans="8:11">
      <c r="H1007" s="7"/>
      <c r="I1007" s="7"/>
      <c r="J1007" s="225"/>
      <c r="K1007" s="225"/>
    </row>
    <row r="1008" spans="8:11">
      <c r="H1008" s="7"/>
      <c r="I1008" s="7"/>
      <c r="J1008" s="225"/>
      <c r="K1008" s="225"/>
    </row>
    <row r="1009" spans="8:11">
      <c r="H1009" s="7"/>
      <c r="I1009" s="7"/>
      <c r="J1009" s="225"/>
      <c r="K1009" s="225"/>
    </row>
    <row r="1010" spans="8:11">
      <c r="H1010" s="7"/>
      <c r="I1010" s="7"/>
      <c r="J1010" s="225"/>
      <c r="K1010" s="225"/>
    </row>
    <row r="1011" spans="8:11">
      <c r="H1011" s="7"/>
      <c r="I1011" s="7"/>
      <c r="J1011" s="225"/>
      <c r="K1011" s="225"/>
    </row>
    <row r="1012" spans="8:11">
      <c r="H1012" s="7"/>
      <c r="I1012" s="7"/>
      <c r="J1012" s="225"/>
      <c r="K1012" s="225"/>
    </row>
    <row r="1013" spans="8:11">
      <c r="H1013" s="7"/>
      <c r="I1013" s="7"/>
      <c r="J1013" s="225"/>
      <c r="K1013" s="225"/>
    </row>
    <row r="1014" spans="8:11">
      <c r="H1014" s="7"/>
      <c r="I1014" s="7"/>
      <c r="J1014" s="225"/>
      <c r="K1014" s="225"/>
    </row>
    <row r="1015" spans="8:11">
      <c r="H1015" s="7"/>
      <c r="I1015" s="7"/>
      <c r="J1015" s="225"/>
      <c r="K1015" s="225"/>
    </row>
    <row r="1016" spans="8:11">
      <c r="H1016" s="7"/>
      <c r="I1016" s="7"/>
      <c r="J1016" s="225"/>
      <c r="K1016" s="225"/>
    </row>
    <row r="1017" spans="8:11">
      <c r="H1017" s="7"/>
      <c r="I1017" s="7"/>
      <c r="J1017" s="225"/>
      <c r="K1017" s="225"/>
    </row>
    <row r="1018" spans="8:11">
      <c r="H1018" s="7"/>
      <c r="I1018" s="7"/>
      <c r="J1018" s="225"/>
      <c r="K1018" s="225"/>
    </row>
    <row r="1019" spans="8:11">
      <c r="H1019" s="7"/>
      <c r="I1019" s="7"/>
      <c r="J1019" s="225"/>
      <c r="K1019" s="225"/>
    </row>
    <row r="1020" spans="8:11">
      <c r="H1020" s="7"/>
      <c r="I1020" s="7"/>
      <c r="J1020" s="225"/>
      <c r="K1020" s="225"/>
    </row>
    <row r="1021" spans="8:11">
      <c r="H1021" s="7"/>
      <c r="I1021" s="7"/>
      <c r="J1021" s="225"/>
      <c r="K1021" s="225"/>
    </row>
    <row r="1022" spans="8:11">
      <c r="H1022" s="7"/>
      <c r="I1022" s="7"/>
      <c r="J1022" s="225"/>
      <c r="K1022" s="225"/>
    </row>
    <row r="1023" spans="8:11">
      <c r="H1023" s="7"/>
      <c r="I1023" s="7"/>
      <c r="J1023" s="225"/>
      <c r="K1023" s="225"/>
    </row>
    <row r="1024" spans="8:11">
      <c r="H1024" s="7"/>
      <c r="I1024" s="7"/>
      <c r="J1024" s="225"/>
      <c r="K1024" s="225"/>
    </row>
    <row r="1025" spans="8:11">
      <c r="H1025" s="7"/>
      <c r="I1025" s="7"/>
      <c r="J1025" s="225"/>
      <c r="K1025" s="225"/>
    </row>
    <row r="1026" spans="8:11">
      <c r="H1026" s="7"/>
      <c r="I1026" s="7"/>
      <c r="J1026" s="225"/>
      <c r="K1026" s="225"/>
    </row>
    <row r="1027" spans="8:11">
      <c r="H1027" s="7"/>
      <c r="I1027" s="7"/>
      <c r="J1027" s="225"/>
      <c r="K1027" s="225"/>
    </row>
    <row r="1028" spans="8:11">
      <c r="H1028" s="7"/>
      <c r="I1028" s="7"/>
      <c r="J1028" s="225"/>
      <c r="K1028" s="225"/>
    </row>
    <row r="1029" spans="8:11">
      <c r="H1029" s="7"/>
      <c r="I1029" s="7"/>
      <c r="J1029" s="225"/>
      <c r="K1029" s="225"/>
    </row>
    <row r="1030" spans="8:11">
      <c r="H1030" s="7"/>
      <c r="I1030" s="7"/>
      <c r="J1030" s="225"/>
      <c r="K1030" s="225"/>
    </row>
    <row r="1031" spans="8:11">
      <c r="H1031" s="7"/>
      <c r="I1031" s="7"/>
      <c r="J1031" s="225"/>
      <c r="K1031" s="225"/>
    </row>
    <row r="1032" spans="8:11">
      <c r="H1032" s="7"/>
      <c r="I1032" s="7"/>
      <c r="J1032" s="225"/>
      <c r="K1032" s="225"/>
    </row>
    <row r="1033" spans="8:11">
      <c r="H1033" s="7"/>
      <c r="I1033" s="7"/>
      <c r="J1033" s="225"/>
      <c r="K1033" s="225"/>
    </row>
    <row r="1034" spans="8:11">
      <c r="H1034" s="7"/>
      <c r="I1034" s="7"/>
      <c r="J1034" s="225"/>
      <c r="K1034" s="225"/>
    </row>
    <row r="1035" spans="8:11">
      <c r="H1035" s="7"/>
      <c r="I1035" s="7"/>
      <c r="J1035" s="225"/>
      <c r="K1035" s="225"/>
    </row>
    <row r="1036" spans="8:11">
      <c r="H1036" s="7"/>
      <c r="I1036" s="7"/>
      <c r="J1036" s="225"/>
      <c r="K1036" s="225"/>
    </row>
    <row r="1037" spans="8:11">
      <c r="H1037" s="7"/>
      <c r="I1037" s="7"/>
      <c r="J1037" s="225"/>
      <c r="K1037" s="225"/>
    </row>
    <row r="1038" spans="8:11">
      <c r="H1038" s="7"/>
      <c r="I1038" s="7"/>
      <c r="J1038" s="225"/>
      <c r="K1038" s="225"/>
    </row>
    <row r="1039" spans="8:11">
      <c r="H1039" s="7"/>
      <c r="I1039" s="7"/>
      <c r="J1039" s="225"/>
      <c r="K1039" s="225"/>
    </row>
    <row r="1040" spans="8:11">
      <c r="H1040" s="7"/>
      <c r="I1040" s="7"/>
      <c r="J1040" s="225"/>
      <c r="K1040" s="225"/>
    </row>
    <row r="1041" spans="8:11">
      <c r="H1041" s="7"/>
      <c r="I1041" s="7"/>
      <c r="J1041" s="225"/>
      <c r="K1041" s="225"/>
    </row>
    <row r="1042" spans="8:11">
      <c r="H1042" s="7"/>
      <c r="I1042" s="7"/>
      <c r="J1042" s="225"/>
      <c r="K1042" s="225"/>
    </row>
    <row r="1043" spans="8:11">
      <c r="H1043" s="7"/>
      <c r="I1043" s="7"/>
      <c r="J1043" s="225"/>
      <c r="K1043" s="225"/>
    </row>
    <row r="1044" spans="8:11">
      <c r="H1044" s="7"/>
      <c r="I1044" s="7"/>
      <c r="J1044" s="225"/>
      <c r="K1044" s="225"/>
    </row>
    <row r="1045" spans="8:11">
      <c r="H1045" s="7"/>
      <c r="I1045" s="7"/>
      <c r="J1045" s="225"/>
      <c r="K1045" s="225"/>
    </row>
    <row r="1046" spans="8:11">
      <c r="H1046" s="7"/>
      <c r="I1046" s="7"/>
      <c r="J1046" s="225"/>
      <c r="K1046" s="225"/>
    </row>
    <row r="1047" spans="8:11">
      <c r="H1047" s="7"/>
      <c r="I1047" s="7"/>
      <c r="J1047" s="225"/>
      <c r="K1047" s="225"/>
    </row>
    <row r="1048" spans="8:11">
      <c r="H1048" s="7"/>
      <c r="I1048" s="7"/>
      <c r="J1048" s="225"/>
      <c r="K1048" s="225"/>
    </row>
    <row r="1049" spans="8:11">
      <c r="H1049" s="7"/>
      <c r="I1049" s="7"/>
      <c r="J1049" s="225"/>
      <c r="K1049" s="225"/>
    </row>
    <row r="1050" spans="8:11">
      <c r="H1050" s="7"/>
      <c r="I1050" s="7"/>
      <c r="J1050" s="225"/>
      <c r="K1050" s="225"/>
    </row>
    <row r="1051" spans="8:11">
      <c r="H1051" s="7"/>
      <c r="I1051" s="7"/>
      <c r="J1051" s="225"/>
      <c r="K1051" s="225"/>
    </row>
    <row r="1052" spans="8:11">
      <c r="H1052" s="7"/>
      <c r="I1052" s="7"/>
      <c r="J1052" s="225"/>
      <c r="K1052" s="225"/>
    </row>
    <row r="1053" spans="8:11">
      <c r="H1053" s="7"/>
      <c r="I1053" s="7"/>
      <c r="J1053" s="225"/>
      <c r="K1053" s="225"/>
    </row>
    <row r="1054" spans="8:11">
      <c r="H1054" s="7"/>
      <c r="I1054" s="7"/>
      <c r="J1054" s="225"/>
      <c r="K1054" s="225"/>
    </row>
    <row r="1055" spans="8:11">
      <c r="H1055" s="7"/>
      <c r="I1055" s="7"/>
      <c r="J1055" s="225"/>
      <c r="K1055" s="225"/>
    </row>
    <row r="1056" spans="8:11">
      <c r="H1056" s="7"/>
      <c r="I1056" s="7"/>
      <c r="J1056" s="225"/>
      <c r="K1056" s="225"/>
    </row>
    <row r="1057" spans="8:11">
      <c r="H1057" s="7"/>
      <c r="I1057" s="7"/>
      <c r="J1057" s="225"/>
      <c r="K1057" s="225"/>
    </row>
    <row r="1058" spans="8:11">
      <c r="H1058" s="7"/>
      <c r="I1058" s="7"/>
      <c r="J1058" s="225"/>
      <c r="K1058" s="225"/>
    </row>
    <row r="1059" spans="8:11">
      <c r="H1059" s="7"/>
      <c r="I1059" s="7"/>
      <c r="J1059" s="225"/>
      <c r="K1059" s="225"/>
    </row>
    <row r="1060" spans="8:11">
      <c r="H1060" s="7"/>
      <c r="I1060" s="7"/>
      <c r="J1060" s="225"/>
      <c r="K1060" s="225"/>
    </row>
    <row r="1061" spans="8:11">
      <c r="H1061" s="7"/>
      <c r="I1061" s="7"/>
      <c r="J1061" s="225"/>
      <c r="K1061" s="225"/>
    </row>
    <row r="1062" spans="8:11">
      <c r="H1062" s="7"/>
      <c r="I1062" s="7"/>
      <c r="J1062" s="225"/>
      <c r="K1062" s="225"/>
    </row>
    <row r="1063" spans="8:11">
      <c r="H1063" s="7"/>
      <c r="I1063" s="7"/>
      <c r="J1063" s="225"/>
      <c r="K1063" s="225"/>
    </row>
    <row r="1064" spans="8:11">
      <c r="H1064" s="7"/>
      <c r="I1064" s="7"/>
      <c r="J1064" s="225"/>
      <c r="K1064" s="225"/>
    </row>
    <row r="1065" spans="8:11">
      <c r="H1065" s="7"/>
      <c r="I1065" s="7"/>
      <c r="J1065" s="225"/>
      <c r="K1065" s="225"/>
    </row>
    <row r="1066" spans="8:11">
      <c r="H1066" s="7"/>
      <c r="I1066" s="7"/>
      <c r="J1066" s="225"/>
      <c r="K1066" s="225"/>
    </row>
    <row r="1067" spans="8:11">
      <c r="H1067" s="7"/>
      <c r="I1067" s="7"/>
      <c r="J1067" s="225"/>
      <c r="K1067" s="225"/>
    </row>
    <row r="1068" spans="8:11">
      <c r="H1068" s="7"/>
      <c r="I1068" s="7"/>
      <c r="J1068" s="225"/>
      <c r="K1068" s="225"/>
    </row>
    <row r="1069" spans="8:11">
      <c r="H1069" s="7"/>
      <c r="I1069" s="7"/>
      <c r="J1069" s="225"/>
      <c r="K1069" s="225"/>
    </row>
    <row r="1070" spans="8:11">
      <c r="H1070" s="7"/>
      <c r="I1070" s="7"/>
      <c r="J1070" s="225"/>
      <c r="K1070" s="225"/>
    </row>
    <row r="1071" spans="8:11">
      <c r="H1071" s="7"/>
      <c r="I1071" s="7"/>
      <c r="J1071" s="225"/>
      <c r="K1071" s="225"/>
    </row>
    <row r="1072" spans="8:11">
      <c r="H1072" s="7"/>
      <c r="I1072" s="7"/>
      <c r="J1072" s="225"/>
      <c r="K1072" s="225"/>
    </row>
    <row r="1073" spans="8:11">
      <c r="H1073" s="7"/>
      <c r="I1073" s="7"/>
      <c r="J1073" s="225"/>
      <c r="K1073" s="225"/>
    </row>
    <row r="1074" spans="8:11">
      <c r="H1074" s="7"/>
      <c r="I1074" s="7"/>
      <c r="J1074" s="225"/>
      <c r="K1074" s="225"/>
    </row>
    <row r="1075" spans="8:11">
      <c r="H1075" s="7"/>
      <c r="I1075" s="7"/>
      <c r="J1075" s="225"/>
      <c r="K1075" s="225"/>
    </row>
    <row r="1076" spans="8:11">
      <c r="H1076" s="7"/>
      <c r="I1076" s="7"/>
      <c r="J1076" s="225"/>
      <c r="K1076" s="225"/>
    </row>
    <row r="1077" spans="8:11">
      <c r="H1077" s="7"/>
      <c r="I1077" s="7"/>
      <c r="J1077" s="225"/>
      <c r="K1077" s="225"/>
    </row>
    <row r="1078" spans="8:11">
      <c r="H1078" s="7"/>
      <c r="I1078" s="7"/>
      <c r="J1078" s="225"/>
      <c r="K1078" s="225"/>
    </row>
    <row r="1079" spans="8:11">
      <c r="H1079" s="7"/>
      <c r="I1079" s="7"/>
      <c r="J1079" s="225"/>
      <c r="K1079" s="225"/>
    </row>
    <row r="1080" spans="8:11">
      <c r="H1080" s="7"/>
      <c r="I1080" s="7"/>
      <c r="J1080" s="225"/>
      <c r="K1080" s="225"/>
    </row>
    <row r="1081" spans="8:11">
      <c r="H1081" s="7"/>
      <c r="I1081" s="7"/>
      <c r="J1081" s="225"/>
      <c r="K1081" s="225"/>
    </row>
    <row r="1082" spans="8:11">
      <c r="H1082" s="7"/>
      <c r="I1082" s="7"/>
      <c r="J1082" s="225"/>
      <c r="K1082" s="225"/>
    </row>
    <row r="1083" spans="8:11">
      <c r="H1083" s="7"/>
      <c r="I1083" s="7"/>
      <c r="J1083" s="225"/>
      <c r="K1083" s="225"/>
    </row>
    <row r="1084" spans="8:11">
      <c r="H1084" s="7"/>
      <c r="I1084" s="7"/>
      <c r="J1084" s="225"/>
      <c r="K1084" s="225"/>
    </row>
    <row r="1085" spans="8:11">
      <c r="H1085" s="7"/>
      <c r="I1085" s="7"/>
      <c r="J1085" s="225"/>
      <c r="K1085" s="225"/>
    </row>
    <row r="1086" spans="8:11">
      <c r="H1086" s="7"/>
      <c r="I1086" s="7"/>
      <c r="J1086" s="225"/>
      <c r="K1086" s="225"/>
    </row>
    <row r="1087" spans="8:11">
      <c r="H1087" s="7"/>
      <c r="I1087" s="7"/>
      <c r="J1087" s="225"/>
      <c r="K1087" s="225"/>
    </row>
    <row r="1088" spans="8:11">
      <c r="H1088" s="7"/>
      <c r="I1088" s="7"/>
      <c r="J1088" s="225"/>
      <c r="K1088" s="225"/>
    </row>
    <row r="1089" spans="8:11">
      <c r="H1089" s="7"/>
      <c r="I1089" s="7"/>
      <c r="J1089" s="225"/>
      <c r="K1089" s="225"/>
    </row>
    <row r="1090" spans="8:11">
      <c r="H1090" s="7"/>
      <c r="I1090" s="7"/>
      <c r="J1090" s="225"/>
      <c r="K1090" s="225"/>
    </row>
    <row r="1091" spans="8:11">
      <c r="H1091" s="7"/>
      <c r="I1091" s="7"/>
      <c r="J1091" s="225"/>
      <c r="K1091" s="225"/>
    </row>
    <row r="1092" spans="8:11">
      <c r="H1092" s="7"/>
      <c r="I1092" s="7"/>
      <c r="J1092" s="225"/>
      <c r="K1092" s="225"/>
    </row>
    <row r="1093" spans="8:11">
      <c r="H1093" s="7"/>
      <c r="I1093" s="7"/>
      <c r="J1093" s="225"/>
      <c r="K1093" s="225"/>
    </row>
    <row r="1094" spans="8:11">
      <c r="H1094" s="7"/>
      <c r="I1094" s="7"/>
      <c r="J1094" s="225"/>
      <c r="K1094" s="225"/>
    </row>
    <row r="1095" spans="8:11">
      <c r="H1095" s="7"/>
      <c r="I1095" s="7"/>
      <c r="J1095" s="225"/>
      <c r="K1095" s="225"/>
    </row>
    <row r="1096" spans="8:11">
      <c r="H1096" s="7"/>
      <c r="I1096" s="7"/>
      <c r="J1096" s="225"/>
      <c r="K1096" s="225"/>
    </row>
    <row r="1097" spans="8:11">
      <c r="H1097" s="7"/>
      <c r="I1097" s="7"/>
      <c r="J1097" s="225"/>
      <c r="K1097" s="225"/>
    </row>
    <row r="1098" spans="8:11">
      <c r="H1098" s="7"/>
      <c r="I1098" s="7"/>
      <c r="J1098" s="225"/>
      <c r="K1098" s="225"/>
    </row>
    <row r="1099" spans="8:11">
      <c r="H1099" s="7"/>
      <c r="I1099" s="7"/>
      <c r="J1099" s="225"/>
      <c r="K1099" s="225"/>
    </row>
    <row r="1100" spans="8:11">
      <c r="H1100" s="7"/>
      <c r="I1100" s="7"/>
      <c r="J1100" s="225"/>
      <c r="K1100" s="225"/>
    </row>
    <row r="1101" spans="8:11">
      <c r="H1101" s="7"/>
      <c r="I1101" s="7"/>
      <c r="J1101" s="225"/>
      <c r="K1101" s="225"/>
    </row>
    <row r="1102" spans="8:11">
      <c r="H1102" s="7"/>
      <c r="I1102" s="7"/>
      <c r="J1102" s="225"/>
      <c r="K1102" s="225"/>
    </row>
    <row r="1103" spans="8:11">
      <c r="H1103" s="7"/>
      <c r="I1103" s="7"/>
      <c r="J1103" s="225"/>
      <c r="K1103" s="225"/>
    </row>
    <row r="1104" spans="8:11">
      <c r="H1104" s="7"/>
      <c r="I1104" s="7"/>
      <c r="J1104" s="225"/>
      <c r="K1104" s="225"/>
    </row>
    <row r="1105" spans="8:11">
      <c r="H1105" s="7"/>
      <c r="I1105" s="7"/>
      <c r="J1105" s="225"/>
      <c r="K1105" s="225"/>
    </row>
    <row r="1106" spans="8:11">
      <c r="H1106" s="7"/>
      <c r="I1106" s="7"/>
      <c r="J1106" s="225"/>
      <c r="K1106" s="225"/>
    </row>
    <row r="1107" spans="8:11">
      <c r="H1107" s="7"/>
      <c r="I1107" s="7"/>
      <c r="J1107" s="225"/>
      <c r="K1107" s="225"/>
    </row>
    <row r="1108" spans="8:11">
      <c r="H1108" s="7"/>
      <c r="I1108" s="7"/>
      <c r="J1108" s="225"/>
      <c r="K1108" s="225"/>
    </row>
    <row r="1109" spans="8:11">
      <c r="H1109" s="7"/>
      <c r="I1109" s="7"/>
      <c r="J1109" s="225"/>
      <c r="K1109" s="225"/>
    </row>
    <row r="1110" spans="8:11">
      <c r="H1110" s="7"/>
      <c r="I1110" s="7"/>
      <c r="J1110" s="225"/>
      <c r="K1110" s="225"/>
    </row>
    <row r="1111" spans="8:11">
      <c r="H1111" s="7"/>
      <c r="I1111" s="7"/>
      <c r="J1111" s="225"/>
      <c r="K1111" s="225"/>
    </row>
    <row r="1112" spans="8:11">
      <c r="H1112" s="7"/>
      <c r="I1112" s="7"/>
      <c r="J1112" s="225"/>
      <c r="K1112" s="225"/>
    </row>
    <row r="1113" spans="8:11">
      <c r="H1113" s="7"/>
      <c r="I1113" s="7"/>
      <c r="J1113" s="225"/>
      <c r="K1113" s="225"/>
    </row>
    <row r="1114" spans="8:11">
      <c r="H1114" s="7"/>
      <c r="I1114" s="7"/>
      <c r="J1114" s="225"/>
      <c r="K1114" s="225"/>
    </row>
    <row r="1115" spans="8:11">
      <c r="H1115" s="7"/>
      <c r="I1115" s="7"/>
      <c r="J1115" s="225"/>
      <c r="K1115" s="225"/>
    </row>
    <row r="1116" spans="8:11">
      <c r="H1116" s="7"/>
      <c r="I1116" s="7"/>
      <c r="J1116" s="225"/>
      <c r="K1116" s="225"/>
    </row>
    <row r="1117" spans="8:11">
      <c r="H1117" s="7"/>
      <c r="I1117" s="7"/>
      <c r="J1117" s="225"/>
      <c r="K1117" s="225"/>
    </row>
    <row r="1118" spans="8:11">
      <c r="H1118" s="7"/>
      <c r="I1118" s="7"/>
      <c r="J1118" s="225"/>
      <c r="K1118" s="225"/>
    </row>
    <row r="1119" spans="8:11">
      <c r="H1119" s="7"/>
      <c r="I1119" s="7"/>
      <c r="J1119" s="225"/>
      <c r="K1119" s="225"/>
    </row>
    <row r="1120" spans="8:11">
      <c r="H1120" s="7"/>
      <c r="I1120" s="7"/>
      <c r="J1120" s="225"/>
      <c r="K1120" s="225"/>
    </row>
    <row r="1121" spans="8:11">
      <c r="H1121" s="7"/>
      <c r="I1121" s="7"/>
      <c r="J1121" s="225"/>
      <c r="K1121" s="225"/>
    </row>
    <row r="1122" spans="8:11">
      <c r="H1122" s="7"/>
      <c r="I1122" s="7"/>
      <c r="J1122" s="225"/>
      <c r="K1122" s="225"/>
    </row>
    <row r="1123" spans="8:11">
      <c r="H1123" s="7"/>
      <c r="I1123" s="7"/>
      <c r="J1123" s="225"/>
      <c r="K1123" s="225"/>
    </row>
    <row r="1124" spans="8:11">
      <c r="H1124" s="7"/>
      <c r="I1124" s="7"/>
      <c r="J1124" s="225"/>
      <c r="K1124" s="225"/>
    </row>
    <row r="1125" spans="8:11">
      <c r="H1125" s="7"/>
      <c r="I1125" s="7"/>
      <c r="J1125" s="225"/>
      <c r="K1125" s="225"/>
    </row>
    <row r="1126" spans="8:11">
      <c r="H1126" s="7"/>
      <c r="I1126" s="7"/>
      <c r="J1126" s="225"/>
      <c r="K1126" s="225"/>
    </row>
    <row r="1127" spans="8:11">
      <c r="H1127" s="7"/>
      <c r="I1127" s="7"/>
      <c r="J1127" s="225"/>
      <c r="K1127" s="225"/>
    </row>
    <row r="1128" spans="8:11">
      <c r="H1128" s="7"/>
      <c r="I1128" s="7"/>
      <c r="J1128" s="225"/>
      <c r="K1128" s="225"/>
    </row>
    <row r="1129" spans="8:11">
      <c r="H1129" s="7"/>
      <c r="I1129" s="7"/>
      <c r="J1129" s="225"/>
      <c r="K1129" s="225"/>
    </row>
    <row r="1130" spans="8:11">
      <c r="H1130" s="7"/>
      <c r="I1130" s="7"/>
      <c r="J1130" s="225"/>
      <c r="K1130" s="225"/>
    </row>
    <row r="1131" spans="8:11">
      <c r="H1131" s="7"/>
      <c r="I1131" s="7"/>
      <c r="J1131" s="225"/>
      <c r="K1131" s="225"/>
    </row>
    <row r="1132" spans="8:11">
      <c r="H1132" s="7"/>
      <c r="I1132" s="7"/>
      <c r="J1132" s="225"/>
      <c r="K1132" s="225"/>
    </row>
    <row r="1133" spans="8:11">
      <c r="H1133" s="7"/>
      <c r="I1133" s="7"/>
      <c r="J1133" s="225"/>
      <c r="K1133" s="225"/>
    </row>
    <row r="1134" spans="8:11">
      <c r="H1134" s="7"/>
      <c r="I1134" s="7"/>
      <c r="J1134" s="225"/>
      <c r="K1134" s="225"/>
    </row>
    <row r="1135" spans="8:11">
      <c r="H1135" s="7"/>
      <c r="I1135" s="7"/>
      <c r="J1135" s="225"/>
      <c r="K1135" s="225"/>
    </row>
    <row r="1136" spans="8:11">
      <c r="H1136" s="7"/>
      <c r="I1136" s="7"/>
      <c r="J1136" s="225"/>
      <c r="K1136" s="225"/>
    </row>
    <row r="1137" spans="8:11">
      <c r="H1137" s="7"/>
      <c r="I1137" s="7"/>
      <c r="J1137" s="225"/>
      <c r="K1137" s="225"/>
    </row>
    <row r="1138" spans="8:11">
      <c r="H1138" s="7"/>
      <c r="I1138" s="7"/>
      <c r="J1138" s="225"/>
      <c r="K1138" s="225"/>
    </row>
    <row r="1139" spans="8:11">
      <c r="H1139" s="7"/>
      <c r="I1139" s="7"/>
      <c r="J1139" s="225"/>
      <c r="K1139" s="225"/>
    </row>
    <row r="1140" spans="8:11">
      <c r="H1140" s="7"/>
      <c r="I1140" s="7"/>
      <c r="J1140" s="225"/>
      <c r="K1140" s="225"/>
    </row>
    <row r="1141" spans="8:11">
      <c r="H1141" s="7"/>
      <c r="I1141" s="7"/>
      <c r="J1141" s="225"/>
      <c r="K1141" s="225"/>
    </row>
    <row r="1142" spans="8:11">
      <c r="H1142" s="7"/>
      <c r="I1142" s="7"/>
      <c r="J1142" s="225"/>
      <c r="K1142" s="225"/>
    </row>
    <row r="1143" spans="8:11">
      <c r="H1143" s="7"/>
      <c r="I1143" s="7"/>
      <c r="J1143" s="225"/>
      <c r="K1143" s="225"/>
    </row>
    <row r="1144" spans="8:11">
      <c r="H1144" s="7"/>
      <c r="I1144" s="7"/>
      <c r="J1144" s="225"/>
      <c r="K1144" s="225"/>
    </row>
    <row r="1145" spans="8:11">
      <c r="H1145" s="7"/>
      <c r="I1145" s="7"/>
      <c r="J1145" s="225"/>
      <c r="K1145" s="225"/>
    </row>
    <row r="1146" spans="8:11">
      <c r="H1146" s="7"/>
      <c r="I1146" s="7"/>
      <c r="J1146" s="225"/>
      <c r="K1146" s="225"/>
    </row>
    <row r="1147" spans="8:11">
      <c r="H1147" s="7"/>
      <c r="I1147" s="7"/>
      <c r="J1147" s="225"/>
      <c r="K1147" s="225"/>
    </row>
    <row r="1148" spans="8:11">
      <c r="H1148" s="7"/>
      <c r="I1148" s="7"/>
      <c r="J1148" s="225"/>
      <c r="K1148" s="225"/>
    </row>
    <row r="1149" spans="8:11">
      <c r="H1149" s="7"/>
      <c r="I1149" s="7"/>
      <c r="J1149" s="225"/>
      <c r="K1149" s="225"/>
    </row>
    <row r="1150" spans="8:11">
      <c r="H1150" s="7"/>
      <c r="I1150" s="7"/>
      <c r="J1150" s="225"/>
      <c r="K1150" s="225"/>
    </row>
    <row r="1151" spans="8:11">
      <c r="H1151" s="7"/>
      <c r="I1151" s="7"/>
      <c r="J1151" s="225"/>
      <c r="K1151" s="225"/>
    </row>
    <row r="1152" spans="8:11">
      <c r="H1152" s="7"/>
      <c r="I1152" s="7"/>
      <c r="J1152" s="225"/>
      <c r="K1152" s="225"/>
    </row>
    <row r="1153" spans="8:11">
      <c r="H1153" s="7"/>
      <c r="I1153" s="7"/>
      <c r="J1153" s="225"/>
      <c r="K1153" s="225"/>
    </row>
    <row r="1154" spans="8:11">
      <c r="H1154" s="7"/>
      <c r="I1154" s="7"/>
      <c r="J1154" s="225"/>
      <c r="K1154" s="225"/>
    </row>
    <row r="1155" spans="8:11">
      <c r="H1155" s="7"/>
      <c r="I1155" s="7"/>
      <c r="J1155" s="225"/>
      <c r="K1155" s="225"/>
    </row>
    <row r="1156" spans="8:11">
      <c r="H1156" s="7"/>
      <c r="I1156" s="7"/>
      <c r="J1156" s="225"/>
      <c r="K1156" s="225"/>
    </row>
    <row r="1157" spans="8:11">
      <c r="H1157" s="7"/>
      <c r="I1157" s="7"/>
      <c r="J1157" s="225"/>
      <c r="K1157" s="225"/>
    </row>
    <row r="1158" spans="8:11">
      <c r="H1158" s="7"/>
      <c r="I1158" s="7"/>
      <c r="J1158" s="225"/>
      <c r="K1158" s="225"/>
    </row>
    <row r="1159" spans="8:11">
      <c r="H1159" s="7"/>
      <c r="I1159" s="7"/>
      <c r="J1159" s="225"/>
      <c r="K1159" s="225"/>
    </row>
    <row r="1160" spans="8:11">
      <c r="H1160" s="7"/>
      <c r="I1160" s="7"/>
      <c r="J1160" s="225"/>
      <c r="K1160" s="225"/>
    </row>
    <row r="1161" spans="8:11">
      <c r="H1161" s="7"/>
      <c r="I1161" s="7"/>
      <c r="J1161" s="225"/>
      <c r="K1161" s="225"/>
    </row>
    <row r="1162" spans="8:11">
      <c r="H1162" s="7"/>
      <c r="I1162" s="7"/>
      <c r="J1162" s="225"/>
      <c r="K1162" s="225"/>
    </row>
    <row r="1163" spans="8:11">
      <c r="H1163" s="7"/>
      <c r="I1163" s="7"/>
      <c r="J1163" s="225"/>
      <c r="K1163" s="225"/>
    </row>
    <row r="1164" spans="8:11">
      <c r="H1164" s="7"/>
      <c r="I1164" s="7"/>
      <c r="J1164" s="225"/>
      <c r="K1164" s="225"/>
    </row>
    <row r="1165" spans="8:11">
      <c r="H1165" s="7"/>
      <c r="I1165" s="7"/>
      <c r="J1165" s="225"/>
      <c r="K1165" s="225"/>
    </row>
    <row r="1166" spans="8:11">
      <c r="H1166" s="7"/>
      <c r="I1166" s="7"/>
      <c r="J1166" s="225"/>
      <c r="K1166" s="225"/>
    </row>
    <row r="1167" spans="8:11">
      <c r="H1167" s="7"/>
      <c r="I1167" s="7"/>
      <c r="J1167" s="225"/>
      <c r="K1167" s="225"/>
    </row>
    <row r="1168" spans="8:11">
      <c r="H1168" s="7"/>
      <c r="I1168" s="7"/>
      <c r="J1168" s="225"/>
      <c r="K1168" s="225"/>
    </row>
    <row r="1169" spans="8:11">
      <c r="H1169" s="7"/>
      <c r="I1169" s="7"/>
      <c r="J1169" s="225"/>
      <c r="K1169" s="225"/>
    </row>
    <row r="1170" spans="8:11">
      <c r="H1170" s="7"/>
      <c r="I1170" s="7"/>
      <c r="J1170" s="225"/>
      <c r="K1170" s="225"/>
    </row>
    <row r="1171" spans="8:11">
      <c r="H1171" s="7"/>
      <c r="I1171" s="7"/>
      <c r="J1171" s="225"/>
      <c r="K1171" s="225"/>
    </row>
    <row r="1172" spans="8:11">
      <c r="H1172" s="7"/>
      <c r="I1172" s="7"/>
      <c r="J1172" s="225"/>
      <c r="K1172" s="225"/>
    </row>
    <row r="1173" spans="8:11">
      <c r="H1173" s="7"/>
      <c r="I1173" s="7"/>
      <c r="J1173" s="225"/>
      <c r="K1173" s="225"/>
    </row>
    <row r="1174" spans="8:11">
      <c r="H1174" s="7"/>
      <c r="I1174" s="7"/>
      <c r="J1174" s="225"/>
      <c r="K1174" s="225"/>
    </row>
    <row r="1175" spans="8:11">
      <c r="H1175" s="7"/>
      <c r="I1175" s="7"/>
      <c r="J1175" s="225"/>
      <c r="K1175" s="225"/>
    </row>
    <row r="1176" spans="8:11">
      <c r="H1176" s="7"/>
      <c r="I1176" s="7"/>
      <c r="J1176" s="225"/>
      <c r="K1176" s="225"/>
    </row>
    <row r="1177" spans="8:11">
      <c r="H1177" s="7"/>
      <c r="I1177" s="7"/>
      <c r="J1177" s="225"/>
      <c r="K1177" s="225"/>
    </row>
    <row r="1178" spans="8:11">
      <c r="H1178" s="7"/>
      <c r="I1178" s="7"/>
      <c r="J1178" s="225"/>
      <c r="K1178" s="225"/>
    </row>
    <row r="1179" spans="8:11">
      <c r="H1179" s="7"/>
      <c r="I1179" s="7"/>
      <c r="J1179" s="225"/>
      <c r="K1179" s="225"/>
    </row>
    <row r="1180" spans="8:11">
      <c r="H1180" s="7"/>
      <c r="I1180" s="7"/>
      <c r="J1180" s="225"/>
      <c r="K1180" s="225"/>
    </row>
    <row r="1181" spans="8:11">
      <c r="H1181" s="7"/>
      <c r="I1181" s="7"/>
      <c r="J1181" s="225"/>
      <c r="K1181" s="225"/>
    </row>
    <row r="1182" spans="8:11">
      <c r="H1182" s="7"/>
      <c r="I1182" s="7"/>
      <c r="J1182" s="225"/>
      <c r="K1182" s="225"/>
    </row>
    <row r="1183" spans="8:11">
      <c r="H1183" s="7"/>
      <c r="I1183" s="7"/>
      <c r="J1183" s="225"/>
      <c r="K1183" s="225"/>
    </row>
    <row r="1184" spans="8:11">
      <c r="H1184" s="7"/>
      <c r="I1184" s="7"/>
      <c r="J1184" s="225"/>
      <c r="K1184" s="225"/>
    </row>
    <row r="1185" spans="8:11">
      <c r="H1185" s="7"/>
      <c r="I1185" s="7"/>
      <c r="J1185" s="225"/>
      <c r="K1185" s="225"/>
    </row>
    <row r="1186" spans="8:11">
      <c r="H1186" s="7"/>
      <c r="I1186" s="7"/>
      <c r="J1186" s="225"/>
      <c r="K1186" s="225"/>
    </row>
    <row r="1187" spans="8:11">
      <c r="H1187" s="7"/>
      <c r="I1187" s="7"/>
      <c r="J1187" s="225"/>
      <c r="K1187" s="225"/>
    </row>
    <row r="1188" spans="8:11">
      <c r="H1188" s="7"/>
      <c r="I1188" s="7"/>
      <c r="J1188" s="225"/>
      <c r="K1188" s="225"/>
    </row>
    <row r="1189" spans="8:11">
      <c r="H1189" s="7"/>
      <c r="I1189" s="7"/>
      <c r="J1189" s="225"/>
      <c r="K1189" s="225"/>
    </row>
    <row r="1190" spans="8:11">
      <c r="H1190" s="7"/>
      <c r="I1190" s="7"/>
      <c r="J1190" s="225"/>
      <c r="K1190" s="225"/>
    </row>
    <row r="1191" spans="8:11">
      <c r="H1191" s="7"/>
      <c r="I1191" s="7"/>
      <c r="J1191" s="225"/>
      <c r="K1191" s="225"/>
    </row>
    <row r="1192" spans="8:11">
      <c r="H1192" s="7"/>
      <c r="I1192" s="7"/>
      <c r="J1192" s="225"/>
      <c r="K1192" s="225"/>
    </row>
    <row r="1193" spans="8:11">
      <c r="H1193" s="7"/>
      <c r="I1193" s="7"/>
      <c r="J1193" s="225"/>
      <c r="K1193" s="225"/>
    </row>
    <row r="1194" spans="8:11">
      <c r="H1194" s="7"/>
      <c r="I1194" s="7"/>
      <c r="J1194" s="225"/>
      <c r="K1194" s="225"/>
    </row>
    <row r="1195" spans="8:11">
      <c r="H1195" s="7"/>
      <c r="I1195" s="7"/>
      <c r="J1195" s="225"/>
      <c r="K1195" s="225"/>
    </row>
    <row r="1196" spans="8:11">
      <c r="H1196" s="7"/>
      <c r="I1196" s="7"/>
      <c r="J1196" s="225"/>
      <c r="K1196" s="225"/>
    </row>
    <row r="1197" spans="8:11">
      <c r="H1197" s="7"/>
      <c r="I1197" s="7"/>
      <c r="J1197" s="225"/>
      <c r="K1197" s="225"/>
    </row>
    <row r="1198" spans="8:11">
      <c r="H1198" s="7"/>
      <c r="I1198" s="7"/>
      <c r="J1198" s="225"/>
      <c r="K1198" s="225"/>
    </row>
    <row r="1199" spans="8:11">
      <c r="H1199" s="7"/>
      <c r="I1199" s="7"/>
      <c r="J1199" s="225"/>
      <c r="K1199" s="225"/>
    </row>
    <row r="1200" spans="8:11">
      <c r="H1200" s="7"/>
      <c r="I1200" s="7"/>
      <c r="J1200" s="225"/>
      <c r="K1200" s="225"/>
    </row>
    <row r="1201" spans="8:11">
      <c r="H1201" s="7"/>
      <c r="I1201" s="7"/>
      <c r="J1201" s="225"/>
      <c r="K1201" s="225"/>
    </row>
    <row r="1202" spans="8:11">
      <c r="H1202" s="7"/>
      <c r="I1202" s="7"/>
      <c r="J1202" s="225"/>
      <c r="K1202" s="225"/>
    </row>
    <row r="1203" spans="8:11">
      <c r="H1203" s="7"/>
      <c r="I1203" s="7"/>
      <c r="J1203" s="225"/>
      <c r="K1203" s="225"/>
    </row>
    <row r="1204" spans="8:11">
      <c r="H1204" s="7"/>
      <c r="I1204" s="7"/>
      <c r="J1204" s="225"/>
      <c r="K1204" s="225"/>
    </row>
    <row r="1205" spans="8:11">
      <c r="H1205" s="7"/>
      <c r="I1205" s="7"/>
      <c r="J1205" s="225"/>
      <c r="K1205" s="225"/>
    </row>
    <row r="1206" spans="8:11">
      <c r="H1206" s="7"/>
      <c r="I1206" s="7"/>
      <c r="J1206" s="225"/>
      <c r="K1206" s="225"/>
    </row>
    <row r="1207" spans="8:11">
      <c r="H1207" s="7"/>
      <c r="I1207" s="7"/>
      <c r="J1207" s="225"/>
      <c r="K1207" s="225"/>
    </row>
    <row r="1208" spans="8:11">
      <c r="H1208" s="7"/>
      <c r="I1208" s="7"/>
      <c r="J1208" s="225"/>
      <c r="K1208" s="225"/>
    </row>
    <row r="1209" spans="8:11">
      <c r="H1209" s="7"/>
      <c r="I1209" s="7"/>
      <c r="J1209" s="225"/>
      <c r="K1209" s="225"/>
    </row>
    <row r="1210" spans="8:11">
      <c r="H1210" s="7"/>
      <c r="I1210" s="7"/>
      <c r="J1210" s="225"/>
      <c r="K1210" s="225"/>
    </row>
    <row r="1211" spans="8:11">
      <c r="H1211" s="7"/>
      <c r="I1211" s="7"/>
      <c r="J1211" s="225"/>
      <c r="K1211" s="225"/>
    </row>
    <row r="1212" spans="8:11">
      <c r="H1212" s="7"/>
      <c r="I1212" s="7"/>
      <c r="J1212" s="225"/>
      <c r="K1212" s="225"/>
    </row>
    <row r="1213" spans="8:11">
      <c r="H1213" s="7"/>
      <c r="I1213" s="7"/>
      <c r="J1213" s="225"/>
      <c r="K1213" s="225"/>
    </row>
    <row r="1214" spans="8:11">
      <c r="H1214" s="7"/>
      <c r="I1214" s="7"/>
      <c r="J1214" s="225"/>
      <c r="K1214" s="225"/>
    </row>
    <row r="1215" spans="8:11">
      <c r="H1215" s="7"/>
      <c r="I1215" s="7"/>
      <c r="J1215" s="225"/>
      <c r="K1215" s="225"/>
    </row>
    <row r="1216" spans="8:11">
      <c r="H1216" s="7"/>
      <c r="I1216" s="7"/>
      <c r="J1216" s="225"/>
      <c r="K1216" s="225"/>
    </row>
    <row r="1217" spans="8:11">
      <c r="H1217" s="7"/>
      <c r="I1217" s="7"/>
      <c r="J1217" s="225"/>
      <c r="K1217" s="225"/>
    </row>
    <row r="1218" spans="8:11">
      <c r="H1218" s="7"/>
      <c r="I1218" s="7"/>
      <c r="J1218" s="225"/>
      <c r="K1218" s="225"/>
    </row>
    <row r="1219" spans="8:11">
      <c r="H1219" s="7"/>
      <c r="I1219" s="7"/>
      <c r="J1219" s="225"/>
      <c r="K1219" s="225"/>
    </row>
    <row r="1220" spans="8:11">
      <c r="H1220" s="7"/>
      <c r="I1220" s="7"/>
      <c r="J1220" s="225"/>
      <c r="K1220" s="225"/>
    </row>
    <row r="1221" spans="8:11">
      <c r="H1221" s="7"/>
      <c r="I1221" s="7"/>
      <c r="J1221" s="225"/>
      <c r="K1221" s="225"/>
    </row>
    <row r="1222" spans="8:11">
      <c r="H1222" s="7"/>
      <c r="I1222" s="7"/>
      <c r="J1222" s="225"/>
      <c r="K1222" s="225"/>
    </row>
    <row r="1223" spans="8:11">
      <c r="H1223" s="7"/>
      <c r="I1223" s="7"/>
      <c r="J1223" s="225"/>
      <c r="K1223" s="225"/>
    </row>
    <row r="1224" spans="8:11">
      <c r="H1224" s="7"/>
      <c r="I1224" s="7"/>
      <c r="J1224" s="225"/>
      <c r="K1224" s="225"/>
    </row>
    <row r="1225" spans="8:11">
      <c r="H1225" s="7"/>
      <c r="I1225" s="7"/>
      <c r="J1225" s="225"/>
      <c r="K1225" s="225"/>
    </row>
    <row r="1226" spans="8:11">
      <c r="H1226" s="7"/>
      <c r="I1226" s="7"/>
      <c r="J1226" s="225"/>
      <c r="K1226" s="225"/>
    </row>
    <row r="1227" spans="8:11">
      <c r="H1227" s="7"/>
      <c r="I1227" s="7"/>
      <c r="J1227" s="225"/>
      <c r="K1227" s="225"/>
    </row>
    <row r="1228" spans="8:11">
      <c r="H1228" s="7"/>
      <c r="I1228" s="7"/>
      <c r="J1228" s="225"/>
      <c r="K1228" s="225"/>
    </row>
    <row r="1229" spans="8:11">
      <c r="H1229" s="7"/>
      <c r="I1229" s="7"/>
      <c r="J1229" s="225"/>
      <c r="K1229" s="225"/>
    </row>
    <row r="1230" spans="8:11">
      <c r="H1230" s="7"/>
      <c r="I1230" s="7"/>
      <c r="J1230" s="225"/>
      <c r="K1230" s="225"/>
    </row>
    <row r="1231" spans="8:11">
      <c r="H1231" s="7"/>
      <c r="I1231" s="7"/>
      <c r="J1231" s="225"/>
      <c r="K1231" s="225"/>
    </row>
    <row r="1232" spans="8:11">
      <c r="H1232" s="7"/>
      <c r="I1232" s="7"/>
      <c r="J1232" s="225"/>
      <c r="K1232" s="225"/>
    </row>
    <row r="1233" spans="8:11">
      <c r="H1233" s="7"/>
      <c r="I1233" s="7"/>
      <c r="J1233" s="225"/>
      <c r="K1233" s="225"/>
    </row>
    <row r="1234" spans="8:11">
      <c r="H1234" s="7"/>
      <c r="I1234" s="7"/>
      <c r="J1234" s="225"/>
      <c r="K1234" s="225"/>
    </row>
    <row r="1235" spans="8:11">
      <c r="H1235" s="7"/>
      <c r="I1235" s="7"/>
      <c r="J1235" s="225"/>
      <c r="K1235" s="225"/>
    </row>
    <row r="1236" spans="8:11">
      <c r="H1236" s="7"/>
      <c r="I1236" s="7"/>
      <c r="J1236" s="225"/>
      <c r="K1236" s="225"/>
    </row>
    <row r="1237" spans="8:11">
      <c r="H1237" s="7"/>
      <c r="I1237" s="7"/>
      <c r="J1237" s="225"/>
      <c r="K1237" s="225"/>
    </row>
    <row r="1238" spans="8:11">
      <c r="H1238" s="7"/>
      <c r="I1238" s="7"/>
      <c r="J1238" s="225"/>
      <c r="K1238" s="225"/>
    </row>
    <row r="1239" spans="8:11">
      <c r="H1239" s="7"/>
      <c r="I1239" s="7"/>
      <c r="J1239" s="225"/>
      <c r="K1239" s="225"/>
    </row>
    <row r="1240" spans="8:11">
      <c r="H1240" s="7"/>
      <c r="I1240" s="7"/>
      <c r="J1240" s="225"/>
      <c r="K1240" s="225"/>
    </row>
    <row r="1241" spans="8:11">
      <c r="H1241" s="7"/>
      <c r="I1241" s="7"/>
      <c r="J1241" s="225"/>
      <c r="K1241" s="225"/>
    </row>
    <row r="1242" spans="8:11">
      <c r="H1242" s="7"/>
      <c r="I1242" s="7"/>
      <c r="J1242" s="225"/>
      <c r="K1242" s="225"/>
    </row>
    <row r="1243" spans="8:11">
      <c r="H1243" s="7"/>
      <c r="I1243" s="7"/>
      <c r="J1243" s="225"/>
      <c r="K1243" s="225"/>
    </row>
    <row r="1244" spans="8:11">
      <c r="H1244" s="7"/>
      <c r="I1244" s="7"/>
      <c r="J1244" s="225"/>
      <c r="K1244" s="225"/>
    </row>
    <row r="1245" spans="8:11">
      <c r="H1245" s="7"/>
      <c r="I1245" s="7"/>
      <c r="J1245" s="225"/>
      <c r="K1245" s="225"/>
    </row>
    <row r="1246" spans="8:11">
      <c r="H1246" s="7"/>
      <c r="I1246" s="7"/>
      <c r="J1246" s="225"/>
      <c r="K1246" s="225"/>
    </row>
    <row r="1247" spans="8:11">
      <c r="H1247" s="7"/>
      <c r="I1247" s="7"/>
      <c r="J1247" s="225"/>
      <c r="K1247" s="225"/>
    </row>
    <row r="1248" spans="8:11">
      <c r="H1248" s="7"/>
      <c r="I1248" s="7"/>
      <c r="J1248" s="225"/>
      <c r="K1248" s="225"/>
    </row>
    <row r="1249" spans="8:11">
      <c r="H1249" s="7"/>
      <c r="I1249" s="7"/>
      <c r="J1249" s="225"/>
      <c r="K1249" s="225"/>
    </row>
    <row r="1250" spans="8:11">
      <c r="H1250" s="7"/>
      <c r="I1250" s="7"/>
      <c r="J1250" s="225"/>
      <c r="K1250" s="225"/>
    </row>
    <row r="1251" spans="8:11">
      <c r="H1251" s="7"/>
      <c r="I1251" s="7"/>
      <c r="J1251" s="225"/>
      <c r="K1251" s="225"/>
    </row>
    <row r="1252" spans="8:11">
      <c r="H1252" s="7"/>
      <c r="I1252" s="7"/>
      <c r="J1252" s="225"/>
      <c r="K1252" s="225"/>
    </row>
    <row r="1253" spans="8:11">
      <c r="H1253" s="7"/>
      <c r="I1253" s="7"/>
      <c r="J1253" s="225"/>
      <c r="K1253" s="225"/>
    </row>
    <row r="1254" spans="8:11">
      <c r="H1254" s="7"/>
      <c r="I1254" s="7"/>
      <c r="J1254" s="225"/>
      <c r="K1254" s="225"/>
    </row>
    <row r="1255" spans="8:11">
      <c r="H1255" s="7"/>
      <c r="I1255" s="7"/>
      <c r="J1255" s="225"/>
      <c r="K1255" s="225"/>
    </row>
    <row r="1256" spans="8:11">
      <c r="H1256" s="7"/>
      <c r="I1256" s="7"/>
      <c r="J1256" s="225"/>
      <c r="K1256" s="225"/>
    </row>
    <row r="1257" spans="8:11">
      <c r="H1257" s="7"/>
      <c r="I1257" s="7"/>
      <c r="J1257" s="225"/>
      <c r="K1257" s="225"/>
    </row>
    <row r="1258" spans="8:11">
      <c r="H1258" s="7"/>
      <c r="I1258" s="7"/>
      <c r="J1258" s="225"/>
      <c r="K1258" s="225"/>
    </row>
    <row r="1259" spans="8:11">
      <c r="H1259" s="7"/>
      <c r="I1259" s="7"/>
      <c r="J1259" s="225"/>
      <c r="K1259" s="225"/>
    </row>
    <row r="1260" spans="8:11">
      <c r="H1260" s="7"/>
      <c r="I1260" s="7"/>
      <c r="J1260" s="225"/>
      <c r="K1260" s="225"/>
    </row>
    <row r="1261" spans="8:11">
      <c r="H1261" s="7"/>
      <c r="I1261" s="7"/>
      <c r="J1261" s="225"/>
      <c r="K1261" s="225"/>
    </row>
    <row r="1262" spans="8:11">
      <c r="H1262" s="7"/>
      <c r="I1262" s="7"/>
      <c r="J1262" s="225"/>
      <c r="K1262" s="225"/>
    </row>
    <row r="1263" spans="8:11">
      <c r="H1263" s="7"/>
      <c r="I1263" s="7"/>
      <c r="J1263" s="225"/>
      <c r="K1263" s="225"/>
    </row>
    <row r="1264" spans="8:11">
      <c r="H1264" s="7"/>
      <c r="I1264" s="7"/>
      <c r="J1264" s="225"/>
      <c r="K1264" s="225"/>
    </row>
    <row r="1265" spans="8:11">
      <c r="H1265" s="7"/>
      <c r="I1265" s="7"/>
      <c r="J1265" s="225"/>
      <c r="K1265" s="225"/>
    </row>
    <row r="1266" spans="8:11">
      <c r="H1266" s="7"/>
      <c r="I1266" s="7"/>
      <c r="J1266" s="225"/>
      <c r="K1266" s="225"/>
    </row>
    <row r="1267" spans="8:11">
      <c r="H1267" s="7"/>
      <c r="I1267" s="7"/>
      <c r="J1267" s="225"/>
      <c r="K1267" s="225"/>
    </row>
    <row r="1268" spans="8:11">
      <c r="H1268" s="7"/>
      <c r="I1268" s="7"/>
      <c r="J1268" s="225"/>
      <c r="K1268" s="225"/>
    </row>
    <row r="1269" spans="8:11">
      <c r="H1269" s="7"/>
      <c r="I1269" s="7"/>
      <c r="J1269" s="225"/>
      <c r="K1269" s="225"/>
    </row>
    <row r="1270" spans="8:11">
      <c r="H1270" s="7"/>
      <c r="I1270" s="7"/>
      <c r="J1270" s="225"/>
      <c r="K1270" s="225"/>
    </row>
    <row r="1271" spans="8:11">
      <c r="H1271" s="7"/>
      <c r="I1271" s="7"/>
      <c r="J1271" s="225"/>
      <c r="K1271" s="225"/>
    </row>
    <row r="1272" spans="8:11">
      <c r="H1272" s="7"/>
      <c r="I1272" s="7"/>
      <c r="J1272" s="225"/>
      <c r="K1272" s="225"/>
    </row>
    <row r="1273" spans="8:11">
      <c r="H1273" s="7"/>
      <c r="I1273" s="7"/>
      <c r="J1273" s="225"/>
      <c r="K1273" s="225"/>
    </row>
    <row r="1274" spans="8:11">
      <c r="H1274" s="7"/>
      <c r="I1274" s="7"/>
      <c r="J1274" s="225"/>
      <c r="K1274" s="225"/>
    </row>
    <row r="1275" spans="8:11">
      <c r="H1275" s="7"/>
      <c r="I1275" s="7"/>
      <c r="J1275" s="225"/>
      <c r="K1275" s="225"/>
    </row>
    <row r="1276" spans="8:11">
      <c r="H1276" s="7"/>
      <c r="I1276" s="7"/>
      <c r="J1276" s="225"/>
      <c r="K1276" s="225"/>
    </row>
    <row r="1277" spans="8:11">
      <c r="H1277" s="7"/>
      <c r="I1277" s="7"/>
      <c r="J1277" s="225"/>
      <c r="K1277" s="225"/>
    </row>
    <row r="1278" spans="8:11">
      <c r="H1278" s="7"/>
      <c r="I1278" s="7"/>
      <c r="J1278" s="225"/>
      <c r="K1278" s="225"/>
    </row>
    <row r="1279" spans="8:11">
      <c r="H1279" s="7"/>
      <c r="I1279" s="7"/>
      <c r="J1279" s="225"/>
      <c r="K1279" s="225"/>
    </row>
    <row r="1280" spans="8:11">
      <c r="H1280" s="7"/>
      <c r="I1280" s="7"/>
      <c r="J1280" s="225"/>
      <c r="K1280" s="225"/>
    </row>
    <row r="1281" spans="8:11">
      <c r="H1281" s="7"/>
      <c r="I1281" s="7"/>
      <c r="J1281" s="225"/>
      <c r="K1281" s="225"/>
    </row>
    <row r="1282" spans="8:11">
      <c r="H1282" s="7"/>
      <c r="I1282" s="7"/>
      <c r="J1282" s="225"/>
      <c r="K1282" s="225"/>
    </row>
    <row r="1283" spans="8:11">
      <c r="H1283" s="7"/>
      <c r="I1283" s="7"/>
      <c r="J1283" s="225"/>
      <c r="K1283" s="225"/>
    </row>
    <row r="1284" spans="8:11">
      <c r="H1284" s="7"/>
      <c r="I1284" s="7"/>
      <c r="J1284" s="225"/>
      <c r="K1284" s="225"/>
    </row>
    <row r="1285" spans="8:11">
      <c r="H1285" s="7"/>
      <c r="I1285" s="7"/>
      <c r="J1285" s="225"/>
      <c r="K1285" s="225"/>
    </row>
    <row r="1286" spans="8:11">
      <c r="H1286" s="7"/>
      <c r="I1286" s="7"/>
      <c r="J1286" s="225"/>
      <c r="K1286" s="225"/>
    </row>
    <row r="1287" spans="8:11">
      <c r="H1287" s="7"/>
      <c r="I1287" s="7"/>
      <c r="J1287" s="225"/>
      <c r="K1287" s="225"/>
    </row>
    <row r="1288" spans="8:11">
      <c r="H1288" s="7"/>
      <c r="I1288" s="7"/>
      <c r="J1288" s="225"/>
      <c r="K1288" s="225"/>
    </row>
    <row r="1289" spans="8:11">
      <c r="H1289" s="7"/>
      <c r="I1289" s="7"/>
      <c r="J1289" s="225"/>
      <c r="K1289" s="225"/>
    </row>
    <row r="1290" spans="8:11">
      <c r="H1290" s="7"/>
      <c r="I1290" s="7"/>
      <c r="J1290" s="225"/>
      <c r="K1290" s="225"/>
    </row>
    <row r="1291" spans="8:11">
      <c r="H1291" s="7"/>
      <c r="I1291" s="7"/>
      <c r="J1291" s="225"/>
      <c r="K1291" s="225"/>
    </row>
    <row r="1292" spans="8:11">
      <c r="H1292" s="7"/>
      <c r="I1292" s="7"/>
      <c r="J1292" s="225"/>
      <c r="K1292" s="225"/>
    </row>
    <row r="1293" spans="8:11">
      <c r="H1293" s="7"/>
      <c r="I1293" s="7"/>
      <c r="J1293" s="225"/>
      <c r="K1293" s="225"/>
    </row>
    <row r="1294" spans="8:11">
      <c r="H1294" s="7"/>
      <c r="I1294" s="7"/>
      <c r="J1294" s="225"/>
      <c r="K1294" s="225"/>
    </row>
    <row r="1295" spans="8:11">
      <c r="H1295" s="7"/>
      <c r="I1295" s="7"/>
      <c r="J1295" s="225"/>
      <c r="K1295" s="225"/>
    </row>
    <row r="1296" spans="8:11">
      <c r="H1296" s="7"/>
      <c r="I1296" s="7"/>
      <c r="J1296" s="225"/>
      <c r="K1296" s="225"/>
    </row>
    <row r="1297" spans="8:11">
      <c r="H1297" s="7"/>
      <c r="I1297" s="7"/>
      <c r="J1297" s="225"/>
      <c r="K1297" s="225"/>
    </row>
    <row r="1298" spans="8:11">
      <c r="H1298" s="7"/>
      <c r="I1298" s="7"/>
      <c r="J1298" s="225"/>
      <c r="K1298" s="225"/>
    </row>
    <row r="1299" spans="8:11">
      <c r="H1299" s="7"/>
      <c r="I1299" s="7"/>
      <c r="J1299" s="225"/>
      <c r="K1299" s="225"/>
    </row>
    <row r="1300" spans="8:11">
      <c r="H1300" s="7"/>
      <c r="I1300" s="7"/>
      <c r="J1300" s="225"/>
      <c r="K1300" s="225"/>
    </row>
    <row r="1301" spans="8:11">
      <c r="H1301" s="7"/>
      <c r="I1301" s="7"/>
      <c r="J1301" s="225"/>
      <c r="K1301" s="225"/>
    </row>
    <row r="1302" spans="8:11">
      <c r="H1302" s="7"/>
      <c r="I1302" s="7"/>
      <c r="J1302" s="225"/>
      <c r="K1302" s="225"/>
    </row>
    <row r="1303" spans="8:11">
      <c r="H1303" s="7"/>
      <c r="I1303" s="7"/>
      <c r="J1303" s="225"/>
      <c r="K1303" s="225"/>
    </row>
    <row r="1304" spans="8:11">
      <c r="H1304" s="7"/>
      <c r="I1304" s="7"/>
      <c r="J1304" s="225"/>
      <c r="K1304" s="225"/>
    </row>
    <row r="1305" spans="8:11">
      <c r="H1305" s="7"/>
      <c r="I1305" s="7"/>
      <c r="J1305" s="225"/>
      <c r="K1305" s="225"/>
    </row>
    <row r="1306" spans="8:11">
      <c r="H1306" s="7"/>
      <c r="I1306" s="7"/>
      <c r="J1306" s="225"/>
      <c r="K1306" s="225"/>
    </row>
    <row r="1307" spans="8:11">
      <c r="H1307" s="7"/>
      <c r="I1307" s="7"/>
      <c r="J1307" s="225"/>
      <c r="K1307" s="225"/>
    </row>
    <row r="1308" spans="8:11">
      <c r="H1308" s="7"/>
      <c r="I1308" s="7"/>
      <c r="J1308" s="225"/>
      <c r="K1308" s="225"/>
    </row>
    <row r="1309" spans="8:11">
      <c r="H1309" s="7"/>
      <c r="I1309" s="7"/>
      <c r="J1309" s="225"/>
      <c r="K1309" s="225"/>
    </row>
    <row r="1310" spans="8:11">
      <c r="H1310" s="7"/>
      <c r="I1310" s="7"/>
      <c r="J1310" s="225"/>
      <c r="K1310" s="225"/>
    </row>
    <row r="1311" spans="8:11">
      <c r="H1311" s="7"/>
      <c r="I1311" s="7"/>
      <c r="J1311" s="225"/>
      <c r="K1311" s="225"/>
    </row>
    <row r="1312" spans="8:11">
      <c r="H1312" s="7"/>
      <c r="I1312" s="7"/>
      <c r="J1312" s="225"/>
      <c r="K1312" s="225"/>
    </row>
    <row r="1313" spans="8:11">
      <c r="H1313" s="7"/>
      <c r="I1313" s="7"/>
      <c r="J1313" s="225"/>
      <c r="K1313" s="225"/>
    </row>
    <row r="1314" spans="8:11">
      <c r="H1314" s="7"/>
      <c r="I1314" s="7"/>
      <c r="J1314" s="225"/>
      <c r="K1314" s="225"/>
    </row>
    <row r="1315" spans="8:11">
      <c r="H1315" s="7"/>
      <c r="I1315" s="7"/>
      <c r="J1315" s="225"/>
      <c r="K1315" s="225"/>
    </row>
    <row r="1316" spans="8:11">
      <c r="H1316" s="7"/>
      <c r="I1316" s="7"/>
      <c r="J1316" s="225"/>
      <c r="K1316" s="225"/>
    </row>
    <row r="1317" spans="8:11">
      <c r="H1317" s="7"/>
      <c r="I1317" s="7"/>
      <c r="J1317" s="225"/>
      <c r="K1317" s="225"/>
    </row>
    <row r="1318" spans="8:11">
      <c r="H1318" s="7"/>
      <c r="I1318" s="7"/>
      <c r="J1318" s="225"/>
      <c r="K1318" s="225"/>
    </row>
    <row r="1319" spans="8:11">
      <c r="H1319" s="7"/>
      <c r="I1319" s="7"/>
      <c r="J1319" s="225"/>
      <c r="K1319" s="225"/>
    </row>
    <row r="1320" spans="8:11">
      <c r="H1320" s="7"/>
      <c r="I1320" s="7"/>
      <c r="J1320" s="225"/>
      <c r="K1320" s="225"/>
    </row>
    <row r="1321" spans="8:11">
      <c r="H1321" s="7"/>
      <c r="I1321" s="7"/>
      <c r="J1321" s="225"/>
      <c r="K1321" s="225"/>
    </row>
    <row r="1322" spans="8:11">
      <c r="H1322" s="7"/>
      <c r="I1322" s="7"/>
      <c r="J1322" s="225"/>
      <c r="K1322" s="225"/>
    </row>
    <row r="1323" spans="8:11">
      <c r="H1323" s="7"/>
      <c r="I1323" s="7"/>
      <c r="J1323" s="225"/>
      <c r="K1323" s="225"/>
    </row>
    <row r="1324" spans="8:11">
      <c r="H1324" s="7"/>
      <c r="I1324" s="7"/>
      <c r="J1324" s="225"/>
      <c r="K1324" s="225"/>
    </row>
    <row r="1325" spans="8:11">
      <c r="H1325" s="7"/>
      <c r="I1325" s="7"/>
      <c r="J1325" s="225"/>
      <c r="K1325" s="225"/>
    </row>
    <row r="1326" spans="8:11">
      <c r="H1326" s="7"/>
      <c r="I1326" s="7"/>
      <c r="J1326" s="225"/>
      <c r="K1326" s="225"/>
    </row>
    <row r="1327" spans="8:11">
      <c r="H1327" s="7"/>
      <c r="I1327" s="7"/>
      <c r="J1327" s="225"/>
      <c r="K1327" s="225"/>
    </row>
    <row r="1328" spans="8:11">
      <c r="H1328" s="7"/>
      <c r="I1328" s="7"/>
      <c r="J1328" s="225"/>
      <c r="K1328" s="225"/>
    </row>
    <row r="1329" spans="8:11">
      <c r="H1329" s="7"/>
      <c r="I1329" s="7"/>
      <c r="J1329" s="225"/>
      <c r="K1329" s="225"/>
    </row>
    <row r="1330" spans="8:11">
      <c r="H1330" s="7"/>
      <c r="I1330" s="7"/>
      <c r="J1330" s="225"/>
      <c r="K1330" s="225"/>
    </row>
    <row r="1331" spans="8:11">
      <c r="H1331" s="7"/>
      <c r="I1331" s="7"/>
      <c r="J1331" s="225"/>
      <c r="K1331" s="225"/>
    </row>
    <row r="1332" spans="8:11">
      <c r="H1332" s="7"/>
      <c r="I1332" s="7"/>
      <c r="J1332" s="225"/>
      <c r="K1332" s="225"/>
    </row>
    <row r="1333" spans="8:11">
      <c r="H1333" s="7"/>
      <c r="I1333" s="7"/>
      <c r="J1333" s="225"/>
      <c r="K1333" s="225"/>
    </row>
    <row r="1334" spans="8:11">
      <c r="H1334" s="7"/>
      <c r="I1334" s="7"/>
      <c r="J1334" s="225"/>
      <c r="K1334" s="225"/>
    </row>
    <row r="1335" spans="8:11">
      <c r="H1335" s="7"/>
      <c r="I1335" s="7"/>
      <c r="J1335" s="225"/>
      <c r="K1335" s="225"/>
    </row>
    <row r="1336" spans="8:11">
      <c r="H1336" s="7"/>
      <c r="I1336" s="7"/>
      <c r="J1336" s="225"/>
      <c r="K1336" s="225"/>
    </row>
    <row r="1337" spans="8:11">
      <c r="H1337" s="7"/>
      <c r="I1337" s="7"/>
      <c r="J1337" s="225"/>
      <c r="K1337" s="225"/>
    </row>
    <row r="1338" spans="8:11">
      <c r="H1338" s="7"/>
      <c r="I1338" s="7"/>
      <c r="J1338" s="225"/>
      <c r="K1338" s="225"/>
    </row>
    <row r="1339" spans="8:11">
      <c r="H1339" s="7"/>
      <c r="I1339" s="7"/>
      <c r="J1339" s="225"/>
      <c r="K1339" s="225"/>
    </row>
    <row r="1340" spans="8:11">
      <c r="H1340" s="7"/>
      <c r="I1340" s="7"/>
      <c r="J1340" s="225"/>
      <c r="K1340" s="225"/>
    </row>
    <row r="1341" spans="8:11">
      <c r="H1341" s="7"/>
      <c r="I1341" s="7"/>
      <c r="J1341" s="225"/>
      <c r="K1341" s="225"/>
    </row>
    <row r="1342" spans="8:11">
      <c r="H1342" s="7"/>
      <c r="I1342" s="7"/>
      <c r="J1342" s="225"/>
      <c r="K1342" s="225"/>
    </row>
    <row r="1343" spans="8:11">
      <c r="H1343" s="7"/>
      <c r="I1343" s="7"/>
      <c r="J1343" s="225"/>
      <c r="K1343" s="225"/>
    </row>
    <row r="1344" spans="8:11">
      <c r="H1344" s="7"/>
      <c r="I1344" s="7"/>
      <c r="J1344" s="225"/>
      <c r="K1344" s="225"/>
    </row>
    <row r="1345" spans="8:11">
      <c r="H1345" s="7"/>
      <c r="I1345" s="7"/>
      <c r="J1345" s="225"/>
      <c r="K1345" s="225"/>
    </row>
    <row r="1346" spans="8:11">
      <c r="H1346" s="7"/>
      <c r="I1346" s="7"/>
      <c r="J1346" s="225"/>
      <c r="K1346" s="225"/>
    </row>
    <row r="1347" spans="8:11">
      <c r="H1347" s="7"/>
      <c r="I1347" s="7"/>
      <c r="J1347" s="225"/>
      <c r="K1347" s="225"/>
    </row>
    <row r="1348" spans="8:11">
      <c r="H1348" s="7"/>
      <c r="I1348" s="7"/>
      <c r="J1348" s="225"/>
      <c r="K1348" s="225"/>
    </row>
    <row r="1349" spans="8:11">
      <c r="H1349" s="7"/>
      <c r="I1349" s="7"/>
      <c r="J1349" s="225"/>
      <c r="K1349" s="225"/>
    </row>
    <row r="1350" spans="8:11">
      <c r="H1350" s="7"/>
      <c r="I1350" s="7"/>
      <c r="J1350" s="225"/>
      <c r="K1350" s="225"/>
    </row>
    <row r="1351" spans="8:11">
      <c r="H1351" s="7"/>
      <c r="I1351" s="7"/>
      <c r="J1351" s="225"/>
      <c r="K1351" s="225"/>
    </row>
    <row r="1352" spans="8:11">
      <c r="H1352" s="7"/>
      <c r="I1352" s="7"/>
      <c r="J1352" s="225"/>
      <c r="K1352" s="225"/>
    </row>
    <row r="1353" spans="8:11">
      <c r="H1353" s="7"/>
      <c r="I1353" s="7"/>
      <c r="J1353" s="225"/>
      <c r="K1353" s="225"/>
    </row>
    <row r="1354" spans="8:11">
      <c r="H1354" s="7"/>
      <c r="I1354" s="7"/>
      <c r="J1354" s="225"/>
      <c r="K1354" s="225"/>
    </row>
    <row r="1355" spans="8:11">
      <c r="H1355" s="7"/>
      <c r="I1355" s="7"/>
      <c r="J1355" s="225"/>
      <c r="K1355" s="225"/>
    </row>
    <row r="1356" spans="8:11">
      <c r="H1356" s="7"/>
      <c r="I1356" s="7"/>
      <c r="J1356" s="225"/>
      <c r="K1356" s="225"/>
    </row>
    <row r="1357" spans="8:11">
      <c r="H1357" s="7"/>
      <c r="I1357" s="7"/>
      <c r="J1357" s="225"/>
      <c r="K1357" s="225"/>
    </row>
    <row r="1358" spans="8:11">
      <c r="H1358" s="7"/>
      <c r="I1358" s="7"/>
      <c r="J1358" s="225"/>
      <c r="K1358" s="225"/>
    </row>
    <row r="1359" spans="8:11">
      <c r="H1359" s="7"/>
      <c r="I1359" s="7"/>
      <c r="J1359" s="225"/>
      <c r="K1359" s="225"/>
    </row>
    <row r="1360" spans="8:11">
      <c r="H1360" s="7"/>
      <c r="I1360" s="7"/>
      <c r="J1360" s="225"/>
      <c r="K1360" s="225"/>
    </row>
    <row r="1361" spans="8:11">
      <c r="H1361" s="7"/>
      <c r="I1361" s="7"/>
      <c r="J1361" s="225"/>
      <c r="K1361" s="225"/>
    </row>
    <row r="1362" spans="8:11">
      <c r="H1362" s="7"/>
      <c r="I1362" s="7"/>
      <c r="J1362" s="225"/>
      <c r="K1362" s="225"/>
    </row>
    <row r="1363" spans="8:11">
      <c r="H1363" s="7"/>
      <c r="I1363" s="7"/>
      <c r="J1363" s="225"/>
      <c r="K1363" s="225"/>
    </row>
    <row r="1364" spans="8:11">
      <c r="H1364" s="7"/>
      <c r="I1364" s="7"/>
      <c r="J1364" s="225"/>
      <c r="K1364" s="225"/>
    </row>
    <row r="1365" spans="8:11">
      <c r="H1365" s="7"/>
      <c r="I1365" s="7"/>
      <c r="J1365" s="225"/>
      <c r="K1365" s="225"/>
    </row>
    <row r="1366" spans="8:11">
      <c r="H1366" s="7"/>
      <c r="I1366" s="7"/>
      <c r="J1366" s="225"/>
      <c r="K1366" s="225"/>
    </row>
    <row r="1367" spans="8:11">
      <c r="H1367" s="7"/>
      <c r="I1367" s="7"/>
      <c r="J1367" s="225"/>
      <c r="K1367" s="225"/>
    </row>
    <row r="1368" spans="8:11">
      <c r="H1368" s="7"/>
      <c r="I1368" s="7"/>
      <c r="J1368" s="225"/>
      <c r="K1368" s="225"/>
    </row>
    <row r="1369" spans="8:11">
      <c r="H1369" s="7"/>
      <c r="I1369" s="7"/>
      <c r="J1369" s="225"/>
      <c r="K1369" s="225"/>
    </row>
    <row r="1370" spans="8:11">
      <c r="H1370" s="7"/>
      <c r="I1370" s="7"/>
      <c r="J1370" s="225"/>
      <c r="K1370" s="225"/>
    </row>
    <row r="1371" spans="8:11">
      <c r="H1371" s="7"/>
      <c r="I1371" s="7"/>
      <c r="J1371" s="225"/>
      <c r="K1371" s="225"/>
    </row>
    <row r="1372" spans="8:11">
      <c r="H1372" s="7"/>
      <c r="I1372" s="7"/>
      <c r="J1372" s="225"/>
      <c r="K1372" s="225"/>
    </row>
    <row r="1373" spans="8:11">
      <c r="H1373" s="7"/>
      <c r="I1373" s="7"/>
      <c r="J1373" s="225"/>
      <c r="K1373" s="225"/>
    </row>
    <row r="1374" spans="8:11">
      <c r="H1374" s="7"/>
      <c r="I1374" s="7"/>
      <c r="J1374" s="225"/>
    </row>
    <row r="1375" spans="8:11">
      <c r="H1375" s="7"/>
      <c r="I1375" s="7"/>
      <c r="J1375" s="225"/>
    </row>
    <row r="1376" spans="8:11">
      <c r="H1376" s="7"/>
      <c r="I1376" s="7"/>
      <c r="J1376" s="225"/>
    </row>
    <row r="1377" spans="8:10">
      <c r="H1377" s="7"/>
      <c r="I1377" s="7"/>
      <c r="J1377" s="225"/>
    </row>
    <row r="1378" spans="8:10">
      <c r="H1378" s="7"/>
      <c r="I1378" s="7"/>
      <c r="J1378" s="225"/>
    </row>
  </sheetData>
  <mergeCells count="174">
    <mergeCell ref="K16:L18"/>
    <mergeCell ref="L23:L24"/>
    <mergeCell ref="L28:L30"/>
    <mergeCell ref="L32:L33"/>
    <mergeCell ref="L35:L37"/>
    <mergeCell ref="C39:G39"/>
    <mergeCell ref="K39:L41"/>
    <mergeCell ref="A7:L7"/>
    <mergeCell ref="A9:A10"/>
    <mergeCell ref="B9:G9"/>
    <mergeCell ref="H9:H10"/>
    <mergeCell ref="I9:I10"/>
    <mergeCell ref="J9:J10"/>
    <mergeCell ref="L9:L11"/>
    <mergeCell ref="L70:L73"/>
    <mergeCell ref="C79:G79"/>
    <mergeCell ref="L80:L86"/>
    <mergeCell ref="C88:G88"/>
    <mergeCell ref="L89:L91"/>
    <mergeCell ref="M39:M52"/>
    <mergeCell ref="K42:L42"/>
    <mergeCell ref="K44:L48"/>
    <mergeCell ref="C51:G51"/>
    <mergeCell ref="K54:L56"/>
    <mergeCell ref="K59:L62"/>
    <mergeCell ref="C75:G75"/>
    <mergeCell ref="C76:G76"/>
    <mergeCell ref="C77:G77"/>
    <mergeCell ref="C78:G78"/>
    <mergeCell ref="C103:G103"/>
    <mergeCell ref="C104:G104"/>
    <mergeCell ref="K104:L106"/>
    <mergeCell ref="C105:G105"/>
    <mergeCell ref="C106:G106"/>
    <mergeCell ref="C108:G108"/>
    <mergeCell ref="L92:L93"/>
    <mergeCell ref="A100:A101"/>
    <mergeCell ref="C100:G101"/>
    <mergeCell ref="H100:H101"/>
    <mergeCell ref="J100:J101"/>
    <mergeCell ref="K100:L102"/>
    <mergeCell ref="K128:L130"/>
    <mergeCell ref="K135:L138"/>
    <mergeCell ref="K143:L146"/>
    <mergeCell ref="C151:G151"/>
    <mergeCell ref="L152:L156"/>
    <mergeCell ref="C159:G159"/>
    <mergeCell ref="C109:G109"/>
    <mergeCell ref="K109:L111"/>
    <mergeCell ref="C110:G110"/>
    <mergeCell ref="C111:G111"/>
    <mergeCell ref="K115:L118"/>
    <mergeCell ref="K121:L124"/>
    <mergeCell ref="C126:G126"/>
    <mergeCell ref="L196:L198"/>
    <mergeCell ref="L199:L200"/>
    <mergeCell ref="L212:L213"/>
    <mergeCell ref="L214:L215"/>
    <mergeCell ref="C218:G218"/>
    <mergeCell ref="L219:L221"/>
    <mergeCell ref="L160:L163"/>
    <mergeCell ref="L165:L166"/>
    <mergeCell ref="L170:L172"/>
    <mergeCell ref="L173:L174"/>
    <mergeCell ref="L185:L187"/>
    <mergeCell ref="L188:L189"/>
    <mergeCell ref="K272:L275"/>
    <mergeCell ref="C276:G276"/>
    <mergeCell ref="C294:G294"/>
    <mergeCell ref="C313:G313"/>
    <mergeCell ref="K314:L316"/>
    <mergeCell ref="K318:L319"/>
    <mergeCell ref="L222:L223"/>
    <mergeCell ref="C228:G228"/>
    <mergeCell ref="K229:L234"/>
    <mergeCell ref="C260:G261"/>
    <mergeCell ref="K262:L267"/>
    <mergeCell ref="L339:L340"/>
    <mergeCell ref="C343:G343"/>
    <mergeCell ref="K345:L348"/>
    <mergeCell ref="L352:L354"/>
    <mergeCell ref="L362:L365"/>
    <mergeCell ref="L368:L372"/>
    <mergeCell ref="K323:L324"/>
    <mergeCell ref="L327:L329"/>
    <mergeCell ref="D329:G329"/>
    <mergeCell ref="L330:L331"/>
    <mergeCell ref="L335:L336"/>
    <mergeCell ref="L337:L338"/>
    <mergeCell ref="O546:P546"/>
    <mergeCell ref="K421:L422"/>
    <mergeCell ref="K425:L427"/>
    <mergeCell ref="L437:L439"/>
    <mergeCell ref="C441:G441"/>
    <mergeCell ref="K448:K450"/>
    <mergeCell ref="L448:L450"/>
    <mergeCell ref="K373:L374"/>
    <mergeCell ref="L375:L377"/>
    <mergeCell ref="L379:L381"/>
    <mergeCell ref="K393:L395"/>
    <mergeCell ref="K400:L405"/>
    <mergeCell ref="C561:G561"/>
    <mergeCell ref="C562:G562"/>
    <mergeCell ref="L566:L569"/>
    <mergeCell ref="C571:G571"/>
    <mergeCell ref="D572:G572"/>
    <mergeCell ref="D573:G573"/>
    <mergeCell ref="L573:L575"/>
    <mergeCell ref="L459:L462"/>
    <mergeCell ref="L463:L468"/>
    <mergeCell ref="L469:L470"/>
    <mergeCell ref="L473:L474"/>
    <mergeCell ref="L527:L528"/>
    <mergeCell ref="D582:G582"/>
    <mergeCell ref="L582:L584"/>
    <mergeCell ref="D583:G583"/>
    <mergeCell ref="D584:G584"/>
    <mergeCell ref="D585:G585"/>
    <mergeCell ref="D586:G586"/>
    <mergeCell ref="C576:G576"/>
    <mergeCell ref="D578:G578"/>
    <mergeCell ref="L578:L580"/>
    <mergeCell ref="D579:G579"/>
    <mergeCell ref="D580:G580"/>
    <mergeCell ref="D581:G581"/>
    <mergeCell ref="C594:G594"/>
    <mergeCell ref="D596:G596"/>
    <mergeCell ref="D597:G597"/>
    <mergeCell ref="D598:G598"/>
    <mergeCell ref="D599:G599"/>
    <mergeCell ref="D600:G600"/>
    <mergeCell ref="D587:G587"/>
    <mergeCell ref="D588:G588"/>
    <mergeCell ref="D589:G589"/>
    <mergeCell ref="D590:G590"/>
    <mergeCell ref="D591:G591"/>
    <mergeCell ref="D592:G592"/>
    <mergeCell ref="D619:G619"/>
    <mergeCell ref="D607:G607"/>
    <mergeCell ref="D608:G608"/>
    <mergeCell ref="D609:G609"/>
    <mergeCell ref="D610:G610"/>
    <mergeCell ref="C612:G612"/>
    <mergeCell ref="D613:G613"/>
    <mergeCell ref="D601:G601"/>
    <mergeCell ref="D602:G602"/>
    <mergeCell ref="D603:G603"/>
    <mergeCell ref="D604:G604"/>
    <mergeCell ref="D605:G605"/>
    <mergeCell ref="D606:G606"/>
    <mergeCell ref="C632:G632"/>
    <mergeCell ref="C633:G633"/>
    <mergeCell ref="L633:L635"/>
    <mergeCell ref="C634:G634"/>
    <mergeCell ref="L74:L75"/>
    <mergeCell ref="K246:L250"/>
    <mergeCell ref="K417:L418"/>
    <mergeCell ref="D626:G626"/>
    <mergeCell ref="D627:G627"/>
    <mergeCell ref="L627:L631"/>
    <mergeCell ref="D628:G628"/>
    <mergeCell ref="D629:G629"/>
    <mergeCell ref="D630:G630"/>
    <mergeCell ref="D620:G620"/>
    <mergeCell ref="D621:G621"/>
    <mergeCell ref="D622:G622"/>
    <mergeCell ref="D623:G623"/>
    <mergeCell ref="D624:G624"/>
    <mergeCell ref="D625:G625"/>
    <mergeCell ref="D614:G614"/>
    <mergeCell ref="D615:G615"/>
    <mergeCell ref="D616:G616"/>
    <mergeCell ref="D617:G617"/>
    <mergeCell ref="D618:G618"/>
  </mergeCells>
  <pageMargins left="0.78740157480314965" right="0.78740157480314965" top="0.78740157480314965" bottom="0.78740157480314965" header="0.19685039370078741" footer="0.23622047244094488"/>
  <pageSetup paperSize="10000"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etha</cp:lastModifiedBy>
  <cp:lastPrinted>2017-06-02T07:08:29Z</cp:lastPrinted>
  <dcterms:created xsi:type="dcterms:W3CDTF">2017-03-03T01:51:49Z</dcterms:created>
  <dcterms:modified xsi:type="dcterms:W3CDTF">2017-08-07T02:44:28Z</dcterms:modified>
</cp:coreProperties>
</file>